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mc:AlternateContent xmlns:mc="http://schemas.openxmlformats.org/markup-compatibility/2006">
    <mc:Choice Requires="x15">
      <x15ac:absPath xmlns:x15ac="http://schemas.microsoft.com/office/spreadsheetml/2010/11/ac" url="https://nachc.sharepoint.com/sites/MillionHearts/Shared Documents/General/Year 5 - 2022-2023/Products/PHAS Scale Package/Files to Upload for Scale Package/"/>
    </mc:Choice>
  </mc:AlternateContent>
  <xr:revisionPtr revIDLastSave="0" documentId="8_{1BDE4CAD-D2AE-4D4A-9F7D-4D985DFA22DF}" xr6:coauthVersionLast="47" xr6:coauthVersionMax="47" xr10:uidLastSave="{00000000-0000-0000-0000-000000000000}"/>
  <bookViews>
    <workbookView xWindow="-108" yWindow="-108" windowWidth="23256" windowHeight="12576" xr2:uid="{00000000-000D-0000-FFFF-FFFF00000000}"/>
  </bookViews>
  <sheets>
    <sheet name="Measure Definitions" sheetId="3" r:id="rId1"/>
    <sheet name="Health Center Data Report" sheetId="1" r:id="rId2"/>
    <sheet name="BPAA Run Charts" sheetId="6" r:id="rId3"/>
    <sheet name="Rules for Interpreting Charts" sheetId="4" r:id="rId4"/>
    <sheet name="Run Table"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1" i="6" l="1"/>
  <c r="M11" i="6"/>
  <c r="L11" i="6"/>
  <c r="K11" i="6"/>
  <c r="J11" i="6"/>
  <c r="I11" i="6"/>
  <c r="H11" i="6"/>
  <c r="G11" i="6"/>
  <c r="F11" i="6"/>
  <c r="E11" i="6"/>
  <c r="D11" i="6"/>
  <c r="C11" i="6"/>
  <c r="N10" i="6"/>
  <c r="M10" i="6"/>
  <c r="L10" i="6"/>
  <c r="K10" i="6"/>
  <c r="J10" i="6"/>
  <c r="I10" i="6"/>
  <c r="H10" i="6"/>
  <c r="G10" i="6"/>
  <c r="F10" i="6"/>
  <c r="E10" i="6"/>
  <c r="D10" i="6"/>
  <c r="C10" i="6"/>
  <c r="N9" i="6"/>
  <c r="M9" i="6"/>
  <c r="L9" i="6"/>
  <c r="K9" i="6"/>
  <c r="J9" i="6"/>
  <c r="I9" i="6"/>
  <c r="H9" i="6"/>
  <c r="G9" i="6"/>
  <c r="F9" i="6"/>
  <c r="E9" i="6"/>
  <c r="D9" i="6"/>
  <c r="C9" i="6"/>
  <c r="N8" i="6"/>
  <c r="M8" i="6"/>
  <c r="L8" i="6"/>
  <c r="K8" i="6"/>
  <c r="J8" i="6"/>
  <c r="I8" i="6"/>
  <c r="H8" i="6"/>
  <c r="G8" i="6"/>
  <c r="F8" i="6"/>
  <c r="E8" i="6"/>
  <c r="D8" i="6"/>
  <c r="C8" i="6"/>
  <c r="N7" i="6"/>
  <c r="M7" i="6"/>
  <c r="L7" i="6"/>
  <c r="K7" i="6"/>
  <c r="J7" i="6"/>
  <c r="I7" i="6"/>
  <c r="H7" i="6"/>
  <c r="G7" i="6"/>
  <c r="F7" i="6"/>
  <c r="E7" i="6"/>
  <c r="D7" i="6"/>
  <c r="C7" i="6"/>
  <c r="N6" i="6"/>
  <c r="M6" i="6"/>
  <c r="L6" i="6"/>
  <c r="K6" i="6"/>
  <c r="J6" i="6"/>
  <c r="I6" i="6"/>
  <c r="H6" i="6"/>
  <c r="G6" i="6"/>
  <c r="F6" i="6"/>
  <c r="E6" i="6"/>
  <c r="D6" i="6"/>
  <c r="C6" i="6"/>
  <c r="N5" i="6"/>
  <c r="M5" i="6"/>
  <c r="L5" i="6"/>
  <c r="K5" i="6"/>
  <c r="J5" i="6"/>
  <c r="I5" i="6"/>
  <c r="H5" i="6"/>
  <c r="G5" i="6"/>
  <c r="F5" i="6"/>
  <c r="E5" i="6"/>
  <c r="D5" i="6"/>
  <c r="C5" i="6"/>
  <c r="O4" i="6"/>
  <c r="N4" i="6"/>
  <c r="M4" i="6"/>
  <c r="L4" i="6"/>
  <c r="K4" i="6"/>
  <c r="J4" i="6"/>
  <c r="I4" i="6"/>
  <c r="H4" i="6"/>
  <c r="G4" i="6"/>
  <c r="F4" i="6"/>
  <c r="E4" i="6"/>
  <c r="D4" i="6"/>
  <c r="C3" i="6" a="1"/>
  <c r="C3" i="6" s="1"/>
  <c r="D3" i="6" a="1"/>
  <c r="D3" i="6" s="1"/>
  <c r="E3" i="6" a="1"/>
  <c r="E3" i="6" s="1"/>
  <c r="F3" i="6" a="1"/>
  <c r="F3" i="6" s="1"/>
  <c r="G3" i="6" a="1"/>
  <c r="G3" i="6" s="1"/>
  <c r="H3" i="6" a="1"/>
  <c r="H3" i="6" s="1"/>
  <c r="I3" i="6" a="1"/>
  <c r="I3" i="6" s="1"/>
  <c r="J3" i="6" a="1"/>
  <c r="J3" i="6" s="1"/>
  <c r="K3" i="6" a="1"/>
  <c r="K3" i="6" s="1"/>
  <c r="L3" i="6" a="1"/>
  <c r="L3" i="6" s="1"/>
  <c r="M3" i="6" a="1"/>
  <c r="M3" i="6" s="1"/>
  <c r="N3" i="6" a="1"/>
  <c r="N3" i="6" s="1"/>
  <c r="O3" i="6" a="1"/>
  <c r="O3" i="6" s="1"/>
  <c r="N2" i="6"/>
  <c r="M2" i="6"/>
  <c r="L2" i="6"/>
  <c r="K2" i="6"/>
  <c r="J2" i="6"/>
  <c r="I2" i="6"/>
  <c r="H2" i="6"/>
  <c r="G2" i="6"/>
  <c r="F2" i="6"/>
  <c r="E2" i="6"/>
  <c r="D2" i="6"/>
  <c r="C2" i="6"/>
  <c r="N36" i="1"/>
  <c r="M36" i="1"/>
  <c r="L36" i="1"/>
  <c r="K36" i="1"/>
  <c r="J36" i="1"/>
  <c r="I36" i="1"/>
  <c r="H36" i="1"/>
  <c r="G36" i="1"/>
  <c r="F36" i="1"/>
  <c r="E36" i="1"/>
  <c r="D36" i="1"/>
  <c r="C36" i="1"/>
  <c r="N31" i="1"/>
  <c r="M31" i="1"/>
  <c r="L31" i="1"/>
  <c r="K31" i="1"/>
  <c r="J31" i="1"/>
  <c r="I31" i="1"/>
  <c r="H31" i="1"/>
  <c r="G31" i="1"/>
  <c r="F31" i="1"/>
  <c r="E31" i="1"/>
  <c r="D31" i="1"/>
  <c r="C31" i="1"/>
  <c r="N26" i="1"/>
  <c r="M26" i="1"/>
  <c r="L26" i="1"/>
  <c r="K26" i="1"/>
  <c r="J26" i="1"/>
  <c r="I26" i="1"/>
  <c r="H26" i="1"/>
  <c r="G26" i="1"/>
  <c r="F26" i="1"/>
  <c r="E26" i="1"/>
  <c r="D26" i="1"/>
  <c r="C26" i="1"/>
  <c r="N21" i="1"/>
  <c r="M21" i="1"/>
  <c r="L21" i="1"/>
  <c r="K21" i="1"/>
  <c r="J21" i="1"/>
  <c r="I21" i="1"/>
  <c r="H21" i="1"/>
  <c r="G21" i="1"/>
  <c r="F21" i="1"/>
  <c r="E21" i="1"/>
  <c r="D21" i="1"/>
  <c r="C21" i="1"/>
  <c r="N12" i="1"/>
  <c r="M12" i="1"/>
  <c r="L12" i="1"/>
  <c r="K12" i="1"/>
  <c r="J12" i="1"/>
  <c r="I12" i="1"/>
  <c r="H12" i="1"/>
  <c r="G12" i="1"/>
  <c r="F12" i="1"/>
  <c r="E12" i="1"/>
  <c r="D12" i="1"/>
  <c r="C12" i="1"/>
  <c r="N7" i="1"/>
  <c r="M7" i="1"/>
  <c r="L7" i="1"/>
  <c r="K7" i="1"/>
  <c r="J7" i="1"/>
  <c r="I7" i="1"/>
  <c r="H7" i="1"/>
  <c r="G7" i="1"/>
  <c r="F7" i="1"/>
  <c r="E7" i="1"/>
  <c r="D7" i="1"/>
  <c r="C7" i="1"/>
  <c r="Z7" i="6"/>
  <c r="Y7" i="6"/>
  <c r="X7" i="6"/>
  <c r="W7" i="6"/>
  <c r="V7" i="6"/>
  <c r="U7" i="6"/>
  <c r="T7" i="6"/>
  <c r="S7" i="6"/>
  <c r="R7" i="6"/>
  <c r="Q7" i="6"/>
  <c r="Z7" i="1"/>
  <c r="Z2" i="6" s="1"/>
  <c r="Y7" i="1"/>
  <c r="Y2" i="6" s="1"/>
  <c r="X7" i="1"/>
  <c r="X2" i="6" s="1"/>
  <c r="W7" i="1"/>
  <c r="W2" i="6" s="1"/>
  <c r="V7" i="1"/>
  <c r="V2" i="6" s="1"/>
  <c r="U7" i="1"/>
  <c r="U2" i="6" s="1"/>
  <c r="T7" i="1"/>
  <c r="T2" i="6" s="1"/>
  <c r="S7" i="1"/>
  <c r="S2" i="6" s="1"/>
  <c r="R7" i="1"/>
  <c r="R2" i="6" s="1"/>
  <c r="Q7" i="1"/>
  <c r="Q2" i="6" s="1"/>
  <c r="P7" i="1"/>
  <c r="P2" i="6" s="1"/>
  <c r="O7" i="1"/>
  <c r="O2" i="6" s="1"/>
  <c r="Z31" i="1"/>
  <c r="Z10" i="6" s="1"/>
  <c r="Y31" i="1"/>
  <c r="Y10" i="6" s="1"/>
  <c r="X31" i="1"/>
  <c r="X10" i="6" s="1"/>
  <c r="W31" i="1"/>
  <c r="W10" i="6" s="1"/>
  <c r="V31" i="1"/>
  <c r="V10" i="6" s="1"/>
  <c r="U31" i="1"/>
  <c r="U10" i="6" s="1"/>
  <c r="T31" i="1"/>
  <c r="T10" i="6" s="1"/>
  <c r="S31" i="1"/>
  <c r="S10" i="6" s="1"/>
  <c r="R31" i="1"/>
  <c r="R10" i="6" s="1"/>
  <c r="Q31" i="1"/>
  <c r="Q10" i="6" s="1"/>
  <c r="P31" i="1"/>
  <c r="P10" i="6" s="1"/>
  <c r="O31" i="1"/>
  <c r="O10" i="6" s="1"/>
  <c r="Z26" i="1"/>
  <c r="Z9" i="6" s="1"/>
  <c r="Y26" i="1"/>
  <c r="Y9" i="6" s="1"/>
  <c r="X26" i="1"/>
  <c r="X9" i="6" s="1"/>
  <c r="W26" i="1"/>
  <c r="W9" i="6" s="1"/>
  <c r="V26" i="1"/>
  <c r="V9" i="6" s="1"/>
  <c r="U26" i="1"/>
  <c r="U9" i="6" s="1"/>
  <c r="T26" i="1"/>
  <c r="T9" i="6" s="1"/>
  <c r="S26" i="1"/>
  <c r="S9" i="6" s="1"/>
  <c r="R26" i="1"/>
  <c r="R9" i="6" s="1"/>
  <c r="Q26" i="1"/>
  <c r="Q9" i="6" s="1"/>
  <c r="P26" i="1"/>
  <c r="P9" i="6" s="1"/>
  <c r="O26" i="1"/>
  <c r="O9" i="6" s="1"/>
  <c r="P7" i="6"/>
  <c r="O7" i="6"/>
  <c r="Z36" i="1" l="1"/>
  <c r="Z11" i="6" s="1"/>
  <c r="Y36" i="1"/>
  <c r="Y11" i="6" s="1"/>
  <c r="X36" i="1"/>
  <c r="X11" i="6" s="1"/>
  <c r="W36" i="1"/>
  <c r="W11" i="6" s="1"/>
  <c r="V36" i="1"/>
  <c r="V11" i="6" s="1"/>
  <c r="U36" i="1"/>
  <c r="U11" i="6" s="1"/>
  <c r="T36" i="1"/>
  <c r="T11" i="6" s="1"/>
  <c r="S36" i="1"/>
  <c r="S11" i="6" s="1"/>
  <c r="R36" i="1"/>
  <c r="R11" i="6" s="1"/>
  <c r="Q36" i="1"/>
  <c r="Q11" i="6" s="1"/>
  <c r="P36" i="1"/>
  <c r="P11" i="6" s="1"/>
  <c r="O36" i="1" l="1"/>
  <c r="O11" i="6" s="1"/>
  <c r="O21" i="1"/>
  <c r="O8" i="6" s="1"/>
  <c r="O12" i="1"/>
  <c r="O6" i="6" s="1"/>
  <c r="P21" i="1" l="1"/>
  <c r="P8" i="6" s="1"/>
  <c r="Q21" i="1"/>
  <c r="Q8" i="6" s="1"/>
  <c r="R21" i="1"/>
  <c r="R8" i="6" s="1"/>
  <c r="S21" i="1"/>
  <c r="S8" i="6" s="1"/>
  <c r="T21" i="1"/>
  <c r="T8" i="6" s="1"/>
  <c r="U21" i="1"/>
  <c r="U8" i="6" s="1"/>
  <c r="V21" i="1"/>
  <c r="V8" i="6" s="1"/>
  <c r="W21" i="1"/>
  <c r="W8" i="6" s="1"/>
  <c r="X21" i="1"/>
  <c r="X8" i="6" s="1"/>
  <c r="Y21" i="1"/>
  <c r="Y8" i="6" s="1"/>
  <c r="Z21" i="1"/>
  <c r="Z8" i="6" s="1"/>
  <c r="Z12" i="1" l="1"/>
  <c r="Z6" i="6" s="1"/>
  <c r="Y12" i="1"/>
  <c r="Y6" i="6" s="1"/>
  <c r="X12" i="1"/>
  <c r="X6" i="6" s="1"/>
  <c r="W12" i="1"/>
  <c r="W6" i="6" s="1"/>
  <c r="V12" i="1"/>
  <c r="V6" i="6" s="1"/>
  <c r="U12" i="1"/>
  <c r="U6" i="6" s="1"/>
  <c r="T12" i="1"/>
  <c r="T6" i="6" s="1"/>
  <c r="S12" i="1"/>
  <c r="S6" i="6" s="1"/>
  <c r="R12" i="1"/>
  <c r="R6" i="6" s="1"/>
  <c r="Q12" i="1"/>
  <c r="Q6" i="6" s="1"/>
  <c r="P12" i="1"/>
  <c r="P4" i="6" l="1"/>
  <c r="P6" i="6"/>
  <c r="W4" i="6"/>
  <c r="U4" i="6"/>
  <c r="Q4" i="6"/>
  <c r="Z4" i="6"/>
  <c r="S4" i="6"/>
  <c r="R4" i="6"/>
  <c r="T4" i="6"/>
  <c r="X4" i="6"/>
  <c r="Y4" i="6"/>
  <c r="V4" i="6"/>
  <c r="Z3" i="6" a="1"/>
  <c r="Z3" i="6" s="1"/>
  <c r="Y3" i="6" a="1"/>
  <c r="Y3" i="6" s="1"/>
  <c r="X3" i="6" a="1"/>
  <c r="X3" i="6" s="1"/>
  <c r="Q3" i="6" a="1"/>
  <c r="Q3" i="6" s="1"/>
  <c r="S3" i="6" a="1"/>
  <c r="S3" i="6" s="1"/>
  <c r="V3" i="6" a="1"/>
  <c r="V3" i="6" s="1"/>
  <c r="U3" i="6" a="1"/>
  <c r="U3" i="6" s="1"/>
  <c r="T3" i="6" a="1"/>
  <c r="T3" i="6" s="1"/>
  <c r="R3" i="6" a="1"/>
  <c r="R3" i="6" s="1"/>
  <c r="P3" i="6" a="1"/>
  <c r="P3" i="6" s="1"/>
  <c r="W3" i="6" a="1"/>
  <c r="W3" i="6" s="1"/>
  <c r="R5" i="6"/>
  <c r="V5" i="6"/>
  <c r="Z5" i="6"/>
  <c r="S5" i="6"/>
  <c r="W5" i="6"/>
  <c r="P5" i="6"/>
  <c r="T5" i="6"/>
  <c r="X5" i="6"/>
  <c r="Q5" i="6"/>
  <c r="U5" i="6"/>
  <c r="Y5" i="6"/>
  <c r="O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<sst xmlns="http://schemas.openxmlformats.org/spreadsheetml/2006/main" count="109" uniqueCount="81">
  <si>
    <t>Measure Domain</t>
  </si>
  <si>
    <t>Measure Name</t>
  </si>
  <si>
    <t>Measure Description</t>
  </si>
  <si>
    <t>Measurement Timeframe</t>
  </si>
  <si>
    <t>Numerator</t>
  </si>
  <si>
    <t>Denominator</t>
  </si>
  <si>
    <t>Project Goal</t>
  </si>
  <si>
    <t>Alignment</t>
  </si>
  <si>
    <t>Notes/Questions?</t>
  </si>
  <si>
    <t>Improving Blood Pressure Control for African Americans</t>
  </si>
  <si>
    <t>AA Adults Blood Pressure Control</t>
  </si>
  <si>
    <t xml:space="preserve">% of African American patients with primary/essential hypertension whose blood pressure is controlled (&lt;140 mmHg systolic and &lt;90 mmHg diastolic) - includes patients with an encounter in the measurement period whose BP is considered uncontrolled due to having no documented BP in the measurement period. </t>
  </si>
  <si>
    <t>7/1/2022 - 6/30/2023</t>
  </si>
  <si>
    <r>
      <t xml:space="preserve">Number of patients in the denominator whose most recent BP is &lt;140 mmHg systolic </t>
    </r>
    <r>
      <rPr>
        <b/>
        <sz val="11"/>
        <color theme="1"/>
        <rFont val="Calibri"/>
        <family val="2"/>
        <scheme val="minor"/>
      </rPr>
      <t>and</t>
    </r>
    <r>
      <rPr>
        <sz val="11"/>
        <color theme="1"/>
        <rFont val="Calibri"/>
        <family val="2"/>
        <scheme val="minor"/>
      </rPr>
      <t xml:space="preserve"> &lt;90 mmHg diastolic. Patients with no documented BP reading in the measurement period are considered to have uncontrolled blood pressure.</t>
    </r>
  </si>
  <si>
    <r>
      <t xml:space="preserve">African American patients ages 18-85 with a diagnosis of essential HTN </t>
    </r>
    <r>
      <rPr>
        <b/>
        <sz val="11"/>
        <color theme="1"/>
        <rFont val="Calibri"/>
        <family val="2"/>
        <scheme val="minor"/>
      </rPr>
      <t>starting before and continuing into, or starting during the first six month</t>
    </r>
    <r>
      <rPr>
        <sz val="11"/>
        <color theme="1"/>
        <rFont val="Calibri"/>
        <family val="2"/>
        <scheme val="minor"/>
      </rPr>
      <t>s of the measurement period and who had at least one medical visit in the past 12 months. 
Exclusions: ESRD, dialysis or renal transplant before or during the measurement period, pregnancy during the measurement period, patients who are in hospice or receiving palliative care for any part of the measurement period, patients 81+ with an indication of frailty for any part of the measurement period, and patients who are 66 years +: 
- who are living long-term in an institution for more than 90 consecutive days during the measurement period, 
- with an indication of frailty for any part of the measurement period who meet any of the following criteria: advanced illness with 2 outpatient encounters during the measurement period or year prior, OR advanced illness with 1 inpatient encounter during the measurement period or year prior, OR taking dementia medications during the measurement period or year prior.</t>
    </r>
  </si>
  <si>
    <t>By July 31, 2023, increase blood pressure control by at least 10% from baseline among African American patients.</t>
  </si>
  <si>
    <t>Adapted from CMS 165v10 (UDS 2022)</t>
  </si>
  <si>
    <t>Now aligned with CMS 165v10/UDS 2022 - BPs taken in person by a clinician and those measured remotely by electronic monitoring devices capable of transmitting the BP data to the clinician are acceptable for numerator compliance. BP readings taken by a remote monitoring device and conveyed by the patient to the clinician are also acceptable. 
Several new exclusions, inclusing palliative care, residing long-term in an institution, and frailty.</t>
  </si>
  <si>
    <t xml:space="preserve">AA Adults Documented Blood Pressure Control </t>
  </si>
  <si>
    <t>% of African American patients with primary/essential hypertension whose blood pressure is controlled (&lt;140 mmHg systolic and &lt;90 mmHg diastolic) - includes only patients with a documented BP reading in the measurement period.</t>
  </si>
  <si>
    <r>
      <t xml:space="preserve">Number of patients in the denominator whose most recent BP is &lt;140 mmHg systolic </t>
    </r>
    <r>
      <rPr>
        <b/>
        <sz val="11"/>
        <color theme="1"/>
        <rFont val="Calibri"/>
        <family val="2"/>
        <scheme val="minor"/>
      </rPr>
      <t>and</t>
    </r>
    <r>
      <rPr>
        <sz val="11"/>
        <color theme="1"/>
        <rFont val="Calibri"/>
        <family val="2"/>
        <scheme val="minor"/>
      </rPr>
      <t xml:space="preserve"> &lt;90 mmHg diastolic. </t>
    </r>
  </si>
  <si>
    <r>
      <t xml:space="preserve">African American patients ages 18-85 with a diagnosis of essential HTN </t>
    </r>
    <r>
      <rPr>
        <b/>
        <sz val="11"/>
        <color theme="1"/>
        <rFont val="Calibri"/>
        <family val="2"/>
        <scheme val="minor"/>
      </rPr>
      <t>starting before and continuing into, or starting during the first six months of the measurement period</t>
    </r>
    <r>
      <rPr>
        <sz val="11"/>
        <color theme="1"/>
        <rFont val="Calibri"/>
        <family val="2"/>
        <scheme val="minor"/>
      </rPr>
      <t xml:space="preserve"> and who had at least one medical visit in the past 12 months AND who had at least one documented BP measurement during the measurement period. 
Exclusions: see above.</t>
    </r>
  </si>
  <si>
    <t>See above.</t>
  </si>
  <si>
    <t xml:space="preserve">Average Systolic Blood Pressure Cohort - AA Adults w/Uncontrolled HTN </t>
  </si>
  <si>
    <t>Average systolic blood pressure for the cohort of African American patients with uncontrolled primary/essential hypertension identified on 6/30/2021.</t>
  </si>
  <si>
    <r>
      <t>7/1/202</t>
    </r>
    <r>
      <rPr>
        <b/>
        <sz val="11"/>
        <color theme="1"/>
        <rFont val="Calibri"/>
        <family val="2"/>
        <scheme val="minor"/>
      </rPr>
      <t>1</t>
    </r>
    <r>
      <rPr>
        <sz val="11"/>
        <color theme="1"/>
        <rFont val="Calibri"/>
        <family val="2"/>
        <scheme val="minor"/>
      </rPr>
      <t xml:space="preserve"> - 6/30/2023</t>
    </r>
  </si>
  <si>
    <t>Average systolic blood pressure for the patients in the denominator on or after 7/1/2021</t>
  </si>
  <si>
    <r>
      <t xml:space="preserve">Number of African American patients ages 18-85 with a diagnosis of essential HTN* on or before 6/30/2021 recorded in the EHR as an encounter assessment </t>
    </r>
    <r>
      <rPr>
        <b/>
        <sz val="11"/>
        <color indexed="8"/>
        <rFont val="Calibri"/>
        <family val="2"/>
      </rPr>
      <t>or</t>
    </r>
    <r>
      <rPr>
        <sz val="11"/>
        <color theme="1"/>
        <rFont val="Calibri"/>
        <family val="2"/>
        <scheme val="minor"/>
      </rPr>
      <t xml:space="preserve"> in a structured field on the problem list </t>
    </r>
    <r>
      <rPr>
        <b/>
        <sz val="11"/>
        <color indexed="8"/>
        <rFont val="Calibri"/>
        <family val="2"/>
      </rPr>
      <t>and</t>
    </r>
    <r>
      <rPr>
        <sz val="11"/>
        <color theme="1"/>
        <rFont val="Calibri"/>
        <family val="2"/>
        <scheme val="minor"/>
      </rPr>
      <t xml:space="preserve"> seen for at least </t>
    </r>
    <r>
      <rPr>
        <b/>
        <sz val="11"/>
        <color indexed="8"/>
        <rFont val="Calibri"/>
        <family val="2"/>
      </rPr>
      <t>one</t>
    </r>
    <r>
      <rPr>
        <sz val="11"/>
        <color theme="1"/>
        <rFont val="Calibri"/>
        <family val="2"/>
        <scheme val="minor"/>
      </rPr>
      <t xml:space="preserve"> medical visit in the past 12 months </t>
    </r>
    <r>
      <rPr>
        <b/>
        <sz val="11"/>
        <color theme="1"/>
        <rFont val="Calibri"/>
        <family val="2"/>
        <scheme val="minor"/>
      </rPr>
      <t xml:space="preserve">and </t>
    </r>
    <r>
      <rPr>
        <sz val="11"/>
        <color theme="1"/>
        <rFont val="Calibri"/>
        <family val="2"/>
        <scheme val="minor"/>
      </rPr>
      <t xml:space="preserve">whose most recent BP, on or before 6/30/2021, is ≥140 mmHg systolic </t>
    </r>
    <r>
      <rPr>
        <b/>
        <sz val="11"/>
        <color theme="1"/>
        <rFont val="Calibri"/>
        <family val="2"/>
        <scheme val="minor"/>
      </rPr>
      <t xml:space="preserve">or </t>
    </r>
    <r>
      <rPr>
        <sz val="11"/>
        <color theme="1"/>
        <rFont val="Calibri"/>
        <family val="2"/>
        <scheme val="minor"/>
      </rPr>
      <t>≥90 mmHg diastolic. Exclusions: ESRD, dialysis or renal transplant before or during the measurement period, pregnancy during the measurement period, patients whose hospice care overlaps the measurement period, patients 66 and older who are living long term in an institution for more than 90 consecutive days during the measurement period, and patients 66 and older with advanced illness and frailty because it is unlikely that patients will benefit from the services being measured.</t>
    </r>
  </si>
  <si>
    <t>By July 31, 2023, decrease average systolic BP by 10 mmHg among African American patients with uncontrolled hypertension</t>
  </si>
  <si>
    <r>
      <rPr>
        <b/>
        <sz val="12"/>
        <rFont val="Calibri"/>
        <family val="2"/>
        <scheme val="minor"/>
      </rPr>
      <t>Cohort does NOT start ove</t>
    </r>
    <r>
      <rPr>
        <sz val="12"/>
        <rFont val="Calibri"/>
        <family val="2"/>
        <scheme val="minor"/>
      </rPr>
      <t>r - include patients with uncontrolled HTN as of 6/30/2021.</t>
    </r>
  </si>
  <si>
    <t>AA Adults w/HTN Prescribed a Guideline Recommended Therapy</t>
  </si>
  <si>
    <t>% of African American adults with primary/essential hypertension who are prescribed a guideline recommended therapy</t>
  </si>
  <si>
    <r>
      <t xml:space="preserve">Number of patients in the denominator who are prescribed a calcium channel blocker or a thiazide or thiazide-like diuretic </t>
    </r>
    <r>
      <rPr>
        <b/>
        <sz val="11"/>
        <color rgb="FF000000"/>
        <rFont val="Calibri"/>
        <family val="2"/>
        <scheme val="minor"/>
      </rPr>
      <t>at any point during the measurement period</t>
    </r>
  </si>
  <si>
    <t>African American patients ages 18-85 with a diagnosis of essential HTN starting before and continuing into, or starting during the first six months of the measurement period and who had at least one medical visit in the past 12 months. 
Exclusions: see above.</t>
  </si>
  <si>
    <t>AMA Hypertension Medication Treatment Protocol</t>
  </si>
  <si>
    <t>AA Adults w/Uncontrolled HTN on No Anti-HTN Medications</t>
  </si>
  <si>
    <t>% of African American adults with uncontrolled BP on no therapy</t>
  </si>
  <si>
    <r>
      <t xml:space="preserve">Number of patients in the denominator who are on no anti-hypertension therapy </t>
    </r>
    <r>
      <rPr>
        <b/>
        <sz val="11"/>
        <color rgb="FF000000"/>
        <rFont val="Calibri"/>
        <family val="2"/>
        <scheme val="minor"/>
      </rPr>
      <t>at (or up to 7 days following) the visit</t>
    </r>
  </si>
  <si>
    <t>African American patients ages 18-85 with a diagnosis of essential HTN within the measurement period or anytime prior and seen for at least one medical visit in the past 12 months and whose most recent BP measurement was uncontrolled (≥140 mmHg SBP or ≥90 mmHg DBP). Exclusions: See above.</t>
  </si>
  <si>
    <t>10% (lower is better)</t>
  </si>
  <si>
    <t>Contact NACHC team if assistance needed with anti-hypertensive medications.</t>
  </si>
  <si>
    <t>AA Adults w/Uncontrolled HTN on Monotherapy</t>
  </si>
  <si>
    <t>% of African American adults with uncontrolled BP on monotherapy</t>
  </si>
  <si>
    <r>
      <t xml:space="preserve">Number of patients in the denominator who are on monotherapy </t>
    </r>
    <r>
      <rPr>
        <b/>
        <sz val="11"/>
        <color rgb="FF000000"/>
        <rFont val="Calibri"/>
        <family val="2"/>
        <scheme val="minor"/>
      </rPr>
      <t>at (or up to 7 days following) the visit</t>
    </r>
  </si>
  <si>
    <t>African American patients ages 18-85 with a diagnosis of essential HTN within the measurement period or anytime prior and seen for at least one medical visit in the past 12 months and whose most recent BP measurement during was uncontrolled (≥140 mmHg SBP or ≥90 mmHg DBP). Exclusions: See above.</t>
  </si>
  <si>
    <t>25% (lower is better)</t>
  </si>
  <si>
    <r>
      <t xml:space="preserve">AA Adults w/Uncontrolled HTN who Received Medication Intensification </t>
    </r>
    <r>
      <rPr>
        <b/>
        <sz val="11"/>
        <rFont val="Calibri"/>
        <family val="2"/>
        <scheme val="minor"/>
      </rPr>
      <t xml:space="preserve">(Past Month) </t>
    </r>
  </si>
  <si>
    <t xml:space="preserve">% of visits in the past month where African American adults with primary/essential hypertension presented with an uncontrolled BP and a medication class is added </t>
  </si>
  <si>
    <r>
      <t xml:space="preserve">Number of visits where an anti-hypertensive medication class was prescribed </t>
    </r>
    <r>
      <rPr>
        <b/>
        <sz val="11"/>
        <color rgb="FF000000"/>
        <rFont val="Calibri"/>
        <family val="2"/>
        <scheme val="minor"/>
      </rPr>
      <t>at (or up to 7 days following) the visit AND the class of medications prescribed was not prescribed to the patients in the 12 months prior to the prescribing date</t>
    </r>
  </si>
  <si>
    <t>Visits in the past month with African American patients ages 18-85 with a diagnosis of essential HTN within the measurement period or any time prior, recorded in the EHR as an encounter assessment or in a structured field on the problem list whose BP measurement associated with that encounter was uncontrolled (≥140 mmHg SBP or ≥90 mmHg DBP). Exclusions: See above.</t>
  </si>
  <si>
    <t>25% 
Currently, a medication class is added at only 1 in 7 visits (13%) where a patient presents with uncontrolled blood pressure.</t>
  </si>
  <si>
    <t>Adapted from AMA MAP measures</t>
  </si>
  <si>
    <t>[Health Center Name - Update!]</t>
  </si>
  <si>
    <t>NOTE: Notional Data in Jul/Aug 2022; please delete and enter actual health center data.</t>
  </si>
  <si>
    <t>Improving BP Control among African Americans</t>
  </si>
  <si>
    <t>AA Adults Blood Pressure Control (Past 12 Months)</t>
  </si>
  <si>
    <t>Rate</t>
  </si>
  <si>
    <t>AA Adults Documented BP Control (Past 12 Months)</t>
  </si>
  <si>
    <t>Average Systolic Blood Pressure - AA Adults w/Uncontrolled HTN (Cohort)</t>
  </si>
  <si>
    <t>Average Systolic BP for Patients in the Cohort</t>
  </si>
  <si>
    <t>Number of patients in Cohort</t>
  </si>
  <si>
    <t>AA Adults w/ HTN Prescribed a Guideline Recommended Therapy (Past 12 Months, anytime)</t>
  </si>
  <si>
    <t>AA Adults w/Uncontrolled HTN on No Anti-HTN Medications (Past 12 Months, as of most recent visit)</t>
  </si>
  <si>
    <t>AA Adults w/Uncontrolled HTN on Monotherapy (Past 12 Months, as of most recent visit)</t>
  </si>
  <si>
    <t>AA Adults w/Uncontrolled HTN who Received Medication Intensification (Past Month)</t>
  </si>
  <si>
    <t xml:space="preserve">Denominator </t>
  </si>
  <si>
    <t>Key Activities:</t>
  </si>
  <si>
    <t>Median - AA Adults Blood Pressure Control</t>
  </si>
  <si>
    <t>Percent Change from Previous Month - Blood Pressure Control</t>
  </si>
  <si>
    <t>Health Center AA Adults BP Control GOAL</t>
  </si>
  <si>
    <t>AA Adults Documented Blood Pressure Control</t>
  </si>
  <si>
    <t>AA Adults w/Uncontrolled HTN Prescribed a Guideline Anti-HTN Therapy (Past 12 Months, anytime)</t>
  </si>
  <si>
    <t>RULES FOR INTERPRETING RUN CHARTS</t>
  </si>
  <si>
    <r>
      <t xml:space="preserve">Run charts are helpful tools to determine whether change is truly taking place as a quality improvement effort proceeds. Changes in performance can be either easily observed over time or be less readily interpreted. In this latter case, four rules are helpful to identify nonrandom signals of change in the data. These are:
     </t>
    </r>
    <r>
      <rPr>
        <b/>
        <sz val="11"/>
        <color theme="1"/>
        <rFont val="Calibri"/>
        <family val="2"/>
        <scheme val="minor"/>
      </rPr>
      <t>1) A shift</t>
    </r>
    <r>
      <rPr>
        <sz val="11"/>
        <color theme="1"/>
        <rFont val="Calibri"/>
        <family val="2"/>
        <scheme val="minor"/>
      </rPr>
      <t xml:space="preserve"> - Six or more consecutive points either all above or all below the median. A point on the median can be skipped and counting continued. Six or more points represent a nonrandom signal.
    </t>
    </r>
    <r>
      <rPr>
        <b/>
        <sz val="11"/>
        <color theme="1"/>
        <rFont val="Calibri"/>
        <family val="2"/>
        <scheme val="minor"/>
      </rPr>
      <t xml:space="preserve"> 2) A trend</t>
    </r>
    <r>
      <rPr>
        <sz val="11"/>
        <color theme="1"/>
        <rFont val="Calibri"/>
        <family val="2"/>
        <scheme val="minor"/>
      </rPr>
      <t xml:space="preserve"> - Five or more consecutive points all going up or all going down. Ignore two or more consecutive points if they are the same value. Five or more consecutive points are a nonrandom signal.
     </t>
    </r>
    <r>
      <rPr>
        <b/>
        <sz val="11"/>
        <color theme="1"/>
        <rFont val="Calibri"/>
        <family val="2"/>
        <scheme val="minor"/>
      </rPr>
      <t>3) Too many or too few runs</t>
    </r>
    <r>
      <rPr>
        <sz val="11"/>
        <color theme="1"/>
        <rFont val="Calibri"/>
        <family val="2"/>
        <scheme val="minor"/>
      </rPr>
      <t xml:space="preserve"> - A run is a series of consecutive points (or a single point) on one side of the median. A run is ended when the line connecting data points crosses the median. A simple way to calculate runs is to count the number of times the data line crosses the median and add one. After finding the number of runs, consult the table on sheet "Run Table" to determine whether the number of runs observed falls outside the bounds of what is expected. If so, a nonrandom signal has occurred. 
    </t>
    </r>
    <r>
      <rPr>
        <b/>
        <sz val="11"/>
        <color theme="1"/>
        <rFont val="Calibri"/>
        <family val="2"/>
        <scheme val="minor"/>
      </rPr>
      <t xml:space="preserve"> 4) An astronomical data point</t>
    </r>
    <r>
      <rPr>
        <sz val="11"/>
        <color theme="1"/>
        <rFont val="Calibri"/>
        <family val="2"/>
        <scheme val="minor"/>
      </rPr>
      <t xml:space="preserve"> - A value that is very obviously different than the other values and can be recognized as highly unusually by anyone who exameines the chart. Note, this is not merely the high or low value point for the chart. It must be substantially different than the other points. 
All rules should be applied to each run chart to see if one or more apply.
</t>
    </r>
  </si>
  <si>
    <r>
      <rPr>
        <b/>
        <sz val="11"/>
        <color theme="1"/>
        <rFont val="Calibri"/>
        <family val="2"/>
        <scheme val="minor"/>
      </rPr>
      <t>Example of a shift</t>
    </r>
    <r>
      <rPr>
        <sz val="11"/>
        <color theme="1"/>
        <rFont val="Calibri"/>
        <family val="2"/>
        <scheme val="minor"/>
      </rPr>
      <t xml:space="preserve">. In this case, the shift above the median indicates a significant improvement, likely due to changes made in the months leading up to Jan-15. </t>
    </r>
  </si>
  <si>
    <r>
      <t xml:space="preserve">Example of a trend. </t>
    </r>
    <r>
      <rPr>
        <sz val="11"/>
        <color theme="1"/>
        <rFont val="Calibri"/>
        <family val="2"/>
        <scheme val="minor"/>
      </rPr>
      <t>This run chart has a single trend that indicates significant improvement over the period Feb.-Jul. that most likely resulted from changes made in Jan. or Feb. 
It should be noted that the final five points nearly form a trend, but since the Apr. and May values are the same we ignore them. Continued improvement after June may lead to a trend.</t>
    </r>
  </si>
  <si>
    <r>
      <rPr>
        <b/>
        <sz val="11"/>
        <color theme="1"/>
        <rFont val="Calibri"/>
        <family val="2"/>
        <scheme val="minor"/>
      </rPr>
      <t xml:space="preserve">Example of runs. </t>
    </r>
    <r>
      <rPr>
        <sz val="11"/>
        <color theme="1"/>
        <rFont val="Calibri"/>
        <family val="2"/>
        <scheme val="minor"/>
      </rPr>
      <t xml:space="preserve">The number of runs can be found by counting the number of times the data line crosses the median and adding one. In this case, the total number of runs is 5. The next step is to check whether this quantity of runs is within the expected range for the number of total data points. Looking at the Run Table, we would expect the number of runs to vary between 6 and 14 with a total of 18 points if the data were expressing normal random variation. Since there are fewer runs than expected (5), this chart is showing nonrandom variation. The final run is moving in the positive direction and we can say that significant improvements are being made. </t>
    </r>
  </si>
  <si>
    <r>
      <rPr>
        <b/>
        <sz val="11"/>
        <color theme="1"/>
        <rFont val="Calibri"/>
        <family val="2"/>
        <scheme val="minor"/>
      </rPr>
      <t>Example of an Astronomical Data Point.</t>
    </r>
    <r>
      <rPr>
        <sz val="11"/>
        <color theme="1"/>
        <rFont val="Calibri"/>
        <family val="2"/>
        <scheme val="minor"/>
      </rPr>
      <t xml:space="preserve"> On this run chart, the clear outlier can be considered an astronomical point, followed by continued evidence of improvement. This may be indicative of a change made in the months prior to Apr. that led to a significant improvement</t>
    </r>
  </si>
  <si>
    <t>Total number of data points on a run chart not falling on median</t>
  </si>
  <si>
    <t>Lower limit for number of runs (less than this is "too few"</t>
  </si>
  <si>
    <t>Upper limit for number of runs (greater than this is "too 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</si>
</sst>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0.0"/>
  </numFmts>
  <fonts count="23">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2"/>
      <color theme="1"/>
      <name val="Calibri"/>
      <family val="2"/>
    </font>
    <font>
      <b/>
      <sz val="14"/>
      <color theme="1"/>
      <name val="Calibri"/>
      <family val="2"/>
      <scheme val="minor"/>
    </font>
    <font>
      <u/>
      <sz val="11"/>
      <color theme="10"/>
      <name val="Calibri"/>
      <family val="2"/>
      <scheme val="minor"/>
    </font>
    <font>
      <u/>
      <sz val="11"/>
      <color theme="11"/>
      <name val="Calibri"/>
      <family val="2"/>
      <scheme val="minor"/>
    </font>
    <font>
      <b/>
      <sz val="11"/>
      <color rgb="FF000000"/>
      <name val="Calibri"/>
      <family val="2"/>
      <scheme val="minor"/>
    </font>
    <font>
      <sz val="11"/>
      <color rgb="FF000000"/>
      <name val="Calibri"/>
      <family val="2"/>
      <scheme val="minor"/>
    </font>
    <font>
      <sz val="20"/>
      <color theme="1"/>
      <name val="Calibri"/>
      <family val="2"/>
      <scheme val="minor"/>
    </font>
    <font>
      <sz val="20"/>
      <color rgb="FFFF0000"/>
      <name val="Calibri"/>
      <family val="2"/>
      <scheme val="minor"/>
    </font>
    <font>
      <sz val="11"/>
      <color theme="1"/>
      <name val="Calibri"/>
      <family val="2"/>
      <scheme val="minor"/>
    </font>
    <font>
      <b/>
      <sz val="11"/>
      <color indexed="8"/>
      <name val="Calibri"/>
      <family val="2"/>
    </font>
    <font>
      <b/>
      <sz val="16"/>
      <name val="Calibri"/>
      <family val="2"/>
      <scheme val="minor"/>
    </font>
    <font>
      <sz val="11"/>
      <name val="Calibri"/>
      <family val="2"/>
      <scheme val="minor"/>
    </font>
    <font>
      <b/>
      <sz val="16"/>
      <color rgb="FFFF0000"/>
      <name val="Calibri"/>
      <family val="2"/>
      <scheme val="minor"/>
    </font>
    <font>
      <sz val="12"/>
      <color rgb="FF000000"/>
      <name val="Calibri"/>
      <family val="2"/>
      <scheme val="minor"/>
    </font>
    <font>
      <sz val="16"/>
      <color rgb="FFFF0000"/>
      <name val="Calibri"/>
      <family val="2"/>
      <scheme val="minor"/>
    </font>
    <font>
      <b/>
      <sz val="11"/>
      <name val="Calibri"/>
      <family val="2"/>
      <scheme val="minor"/>
    </font>
    <font>
      <sz val="12"/>
      <name val="Calibri"/>
      <family val="2"/>
      <scheme val="minor"/>
    </font>
    <font>
      <b/>
      <sz val="12"/>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AD2BC"/>
        <bgColor indexed="64"/>
      </patternFill>
    </fill>
    <fill>
      <patternFill patternType="solid">
        <fgColor theme="5" tint="0.59999389629810485"/>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right/>
      <top/>
      <bottom style="thin">
        <color auto="1"/>
      </bottom>
      <diagonal/>
    </border>
  </borders>
  <cellStyleXfs count="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13" fillId="0" borderId="0" applyFont="0" applyFill="0" applyBorder="0" applyAlignment="0" applyProtection="0"/>
  </cellStyleXfs>
  <cellXfs count="95">
    <xf numFmtId="0" fontId="0" fillId="0" borderId="0" xfId="0"/>
    <xf numFmtId="0" fontId="0" fillId="0" borderId="0" xfId="0" applyAlignment="1">
      <alignment wrapText="1"/>
    </xf>
    <xf numFmtId="0" fontId="3" fillId="0" borderId="0" xfId="0" applyFont="1"/>
    <xf numFmtId="0" fontId="4" fillId="0" borderId="0" xfId="0" applyFont="1"/>
    <xf numFmtId="0" fontId="5" fillId="0" borderId="0" xfId="0" applyFont="1" applyAlignment="1">
      <alignment horizontal="center"/>
    </xf>
    <xf numFmtId="0" fontId="1" fillId="0" borderId="0" xfId="0" applyFont="1"/>
    <xf numFmtId="0" fontId="0" fillId="0" borderId="1" xfId="0" applyBorder="1" applyAlignment="1">
      <alignment horizontal="center"/>
    </xf>
    <xf numFmtId="0" fontId="0" fillId="0" borderId="0" xfId="0" applyAlignment="1">
      <alignment vertical="top"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0" borderId="1" xfId="0" applyFont="1" applyBorder="1" applyAlignment="1">
      <alignment horizontal="center" vertical="center" wrapText="1"/>
    </xf>
    <xf numFmtId="0" fontId="0" fillId="2" borderId="1" xfId="0" applyFill="1" applyBorder="1" applyAlignment="1">
      <alignment horizontal="left" vertical="center" wrapText="1"/>
    </xf>
    <xf numFmtId="0" fontId="0" fillId="3" borderId="0" xfId="0" applyFill="1"/>
    <xf numFmtId="17" fontId="2" fillId="3" borderId="1" xfId="0" applyNumberFormat="1" applyFont="1" applyFill="1" applyBorder="1"/>
    <xf numFmtId="17" fontId="3" fillId="0" borderId="0" xfId="0" applyNumberFormat="1" applyFont="1"/>
    <xf numFmtId="17" fontId="3" fillId="0" borderId="0" xfId="0" applyNumberFormat="1" applyFont="1" applyAlignment="1">
      <alignment wrapText="1"/>
    </xf>
    <xf numFmtId="164" fontId="3" fillId="0" borderId="0" xfId="0" applyNumberFormat="1" applyFont="1"/>
    <xf numFmtId="0" fontId="2" fillId="0" borderId="0" xfId="0" applyFont="1" applyAlignment="1">
      <alignment wrapText="1"/>
    </xf>
    <xf numFmtId="0" fontId="0" fillId="2" borderId="1" xfId="0" applyFill="1" applyBorder="1" applyAlignment="1">
      <alignment vertical="center" wrapText="1"/>
    </xf>
    <xf numFmtId="0" fontId="0" fillId="2" borderId="1" xfId="0" applyFill="1" applyBorder="1" applyAlignment="1">
      <alignment vertical="center"/>
    </xf>
    <xf numFmtId="0" fontId="1" fillId="2" borderId="16" xfId="0" applyFont="1" applyFill="1" applyBorder="1" applyAlignment="1">
      <alignment horizontal="left" vertical="center" wrapText="1"/>
    </xf>
    <xf numFmtId="0" fontId="0" fillId="2" borderId="11" xfId="0" applyFill="1" applyBorder="1" applyAlignment="1">
      <alignment horizontal="left" vertical="center" wrapText="1"/>
    </xf>
    <xf numFmtId="0" fontId="10" fillId="2" borderId="1" xfId="0" applyFont="1" applyFill="1" applyBorder="1" applyAlignment="1">
      <alignment vertical="center" wrapText="1"/>
    </xf>
    <xf numFmtId="0" fontId="11" fillId="0" borderId="0" xfId="0" applyFont="1"/>
    <xf numFmtId="0" fontId="12" fillId="0" borderId="0" xfId="0" applyFont="1" applyAlignment="1">
      <alignment wrapText="1"/>
    </xf>
    <xf numFmtId="1" fontId="3" fillId="2" borderId="1" xfId="0" applyNumberFormat="1" applyFont="1" applyFill="1" applyBorder="1"/>
    <xf numFmtId="10" fontId="3" fillId="2" borderId="1" xfId="0" applyNumberFormat="1" applyFont="1" applyFill="1" applyBorder="1"/>
    <xf numFmtId="0" fontId="0" fillId="0" borderId="0" xfId="0" applyAlignment="1">
      <alignment horizontal="left" vertical="top" wrapText="1"/>
    </xf>
    <xf numFmtId="0" fontId="9" fillId="2" borderId="1" xfId="0" applyFont="1" applyFill="1" applyBorder="1" applyAlignment="1">
      <alignment vertical="center" wrapText="1"/>
    </xf>
    <xf numFmtId="0" fontId="9" fillId="2" borderId="13" xfId="0" applyFont="1" applyFill="1" applyBorder="1" applyAlignment="1">
      <alignment vertical="center" wrapText="1"/>
    </xf>
    <xf numFmtId="0" fontId="10" fillId="2" borderId="13"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2" borderId="1" xfId="0" applyFont="1" applyFill="1" applyBorder="1" applyAlignment="1">
      <alignment vertical="center" wrapText="1"/>
    </xf>
    <xf numFmtId="0" fontId="15" fillId="0" borderId="1" xfId="0" applyFont="1" applyBorder="1" applyAlignment="1">
      <alignment horizontal="center" vertical="center"/>
    </xf>
    <xf numFmtId="0" fontId="16" fillId="2" borderId="1" xfId="0" applyFont="1" applyFill="1" applyBorder="1" applyAlignment="1">
      <alignment vertical="center" wrapText="1"/>
    </xf>
    <xf numFmtId="0" fontId="4" fillId="0" borderId="2" xfId="0" applyFont="1" applyBorder="1" applyAlignment="1">
      <alignment horizontal="center" vertical="center" wrapText="1"/>
    </xf>
    <xf numFmtId="165" fontId="2" fillId="0" borderId="1" xfId="0" applyNumberFormat="1" applyFont="1" applyBorder="1" applyAlignment="1">
      <alignment wrapText="1"/>
    </xf>
    <xf numFmtId="0" fontId="3" fillId="2" borderId="1" xfId="0" applyFont="1" applyFill="1" applyBorder="1" applyAlignment="1">
      <alignment horizontal="right" vertical="center" wrapText="1"/>
    </xf>
    <xf numFmtId="0" fontId="3" fillId="2" borderId="14" xfId="0" applyFont="1" applyFill="1" applyBorder="1" applyAlignment="1">
      <alignment horizontal="right" wrapText="1"/>
    </xf>
    <xf numFmtId="0" fontId="3" fillId="2" borderId="1" xfId="0" applyFont="1" applyFill="1" applyBorder="1" applyAlignment="1">
      <alignment horizontal="right" wrapText="1"/>
    </xf>
    <xf numFmtId="0" fontId="10" fillId="2" borderId="1" xfId="0" applyFont="1" applyFill="1" applyBorder="1" applyAlignment="1">
      <alignment horizontal="right" wrapText="1"/>
    </xf>
    <xf numFmtId="0" fontId="0" fillId="2" borderId="1" xfId="0" applyFill="1" applyBorder="1" applyAlignment="1">
      <alignment horizontal="right" vertical="center" wrapText="1"/>
    </xf>
    <xf numFmtId="165" fontId="0" fillId="0" borderId="0" xfId="0" applyNumberFormat="1"/>
    <xf numFmtId="166" fontId="3" fillId="2" borderId="1" xfId="0" applyNumberFormat="1" applyFont="1" applyFill="1" applyBorder="1"/>
    <xf numFmtId="164" fontId="3" fillId="2" borderId="1" xfId="0" applyNumberFormat="1" applyFont="1" applyFill="1" applyBorder="1"/>
    <xf numFmtId="0" fontId="2" fillId="4" borderId="2" xfId="0" applyFont="1" applyFill="1" applyBorder="1" applyAlignment="1">
      <alignment vertical="center" wrapText="1"/>
    </xf>
    <xf numFmtId="0" fontId="2" fillId="4" borderId="17" xfId="0" applyFont="1" applyFill="1" applyBorder="1" applyAlignment="1">
      <alignment vertical="center" wrapText="1"/>
    </xf>
    <xf numFmtId="0" fontId="2" fillId="4" borderId="14" xfId="0" applyFont="1" applyFill="1" applyBorder="1" applyAlignment="1">
      <alignment vertical="center" wrapText="1"/>
    </xf>
    <xf numFmtId="0" fontId="3" fillId="0" borderId="0" xfId="0" applyFont="1" applyAlignment="1">
      <alignment horizontal="right" wrapText="1"/>
    </xf>
    <xf numFmtId="10" fontId="3" fillId="0" borderId="0" xfId="0" applyNumberFormat="1" applyFont="1"/>
    <xf numFmtId="0" fontId="3" fillId="5" borderId="14" xfId="0" applyFont="1" applyFill="1" applyBorder="1"/>
    <xf numFmtId="0" fontId="10" fillId="3" borderId="2" xfId="0" applyFont="1" applyFill="1" applyBorder="1" applyAlignment="1">
      <alignment horizontal="right" wrapText="1"/>
    </xf>
    <xf numFmtId="10" fontId="3" fillId="3" borderId="17" xfId="0" applyNumberFormat="1" applyFont="1" applyFill="1" applyBorder="1"/>
    <xf numFmtId="10" fontId="3" fillId="3" borderId="14" xfId="0" applyNumberFormat="1" applyFont="1" applyFill="1" applyBorder="1"/>
    <xf numFmtId="0" fontId="3" fillId="0" borderId="15" xfId="0" applyFont="1" applyBorder="1"/>
    <xf numFmtId="165" fontId="2" fillId="0" borderId="1" xfId="0" applyNumberFormat="1" applyFont="1" applyBorder="1" applyAlignment="1">
      <alignment horizontal="center" wrapText="1"/>
    </xf>
    <xf numFmtId="17" fontId="2" fillId="3" borderId="1" xfId="0" applyNumberFormat="1" applyFont="1" applyFill="1" applyBorder="1" applyAlignment="1">
      <alignment horizontal="center"/>
    </xf>
    <xf numFmtId="0" fontId="3" fillId="2" borderId="1" xfId="0" applyFont="1" applyFill="1" applyBorder="1" applyAlignment="1">
      <alignment wrapText="1"/>
    </xf>
    <xf numFmtId="164" fontId="3" fillId="2" borderId="1" xfId="7" applyNumberFormat="1" applyFont="1" applyFill="1" applyBorder="1" applyAlignment="1">
      <alignment horizontal="center"/>
    </xf>
    <xf numFmtId="0" fontId="3" fillId="6" borderId="1" xfId="0" applyFont="1" applyFill="1" applyBorder="1" applyAlignment="1">
      <alignment wrapText="1"/>
    </xf>
    <xf numFmtId="164" fontId="3" fillId="6" borderId="1" xfId="0" applyNumberFormat="1" applyFont="1" applyFill="1" applyBorder="1" applyAlignment="1">
      <alignment horizontal="center"/>
    </xf>
    <xf numFmtId="0" fontId="18" fillId="2" borderId="1" xfId="0" applyFont="1" applyFill="1" applyBorder="1" applyAlignment="1">
      <alignment wrapText="1"/>
    </xf>
    <xf numFmtId="0" fontId="18" fillId="6" borderId="1" xfId="0" applyFont="1" applyFill="1" applyBorder="1" applyAlignment="1">
      <alignment wrapText="1"/>
    </xf>
    <xf numFmtId="164" fontId="3" fillId="6" borderId="1" xfId="7" applyNumberFormat="1" applyFont="1" applyFill="1" applyBorder="1" applyAlignment="1">
      <alignment horizontal="center"/>
    </xf>
    <xf numFmtId="0" fontId="3" fillId="2" borderId="1" xfId="0" applyFont="1" applyFill="1" applyBorder="1" applyAlignment="1">
      <alignment horizontal="left" vertical="center" wrapText="1"/>
    </xf>
    <xf numFmtId="2" fontId="3" fillId="2" borderId="1" xfId="0" applyNumberFormat="1" applyFont="1" applyFill="1" applyBorder="1" applyAlignment="1">
      <alignment horizontal="center"/>
    </xf>
    <xf numFmtId="0" fontId="18" fillId="2" borderId="1" xfId="0" applyFont="1" applyFill="1" applyBorder="1" applyAlignment="1">
      <alignment horizontal="left"/>
    </xf>
    <xf numFmtId="164" fontId="3" fillId="2" borderId="1" xfId="0" applyNumberFormat="1" applyFont="1" applyFill="1" applyBorder="1" applyAlignment="1">
      <alignment horizontal="center"/>
    </xf>
    <xf numFmtId="0" fontId="17" fillId="0" borderId="0" xfId="0" applyFont="1"/>
    <xf numFmtId="0" fontId="0" fillId="0" borderId="1" xfId="0" applyBorder="1"/>
    <xf numFmtId="0" fontId="1" fillId="0" borderId="0" xfId="0" applyFont="1" applyAlignment="1">
      <alignment horizontal="right" wrapText="1"/>
    </xf>
    <xf numFmtId="0" fontId="1"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10" fillId="3" borderId="17" xfId="0" applyFont="1" applyFill="1" applyBorder="1" applyAlignment="1">
      <alignment horizontal="right" wrapText="1"/>
    </xf>
    <xf numFmtId="0" fontId="1" fillId="0" borderId="1" xfId="0" applyFont="1" applyBorder="1" applyAlignment="1">
      <alignment horizontal="right" wrapText="1"/>
    </xf>
    <xf numFmtId="0" fontId="0" fillId="2" borderId="12" xfId="0" applyFill="1" applyBorder="1" applyAlignment="1">
      <alignment horizontal="center" vertical="center" wrapText="1"/>
    </xf>
    <xf numFmtId="0" fontId="3" fillId="2" borderId="0" xfId="0" applyFont="1" applyFill="1" applyAlignment="1">
      <alignment horizontal="center" vertical="center" wrapText="1"/>
    </xf>
    <xf numFmtId="0" fontId="19" fillId="0" borderId="0" xfId="0" applyFont="1" applyAlignment="1">
      <alignment horizontal="center" wrapText="1"/>
    </xf>
    <xf numFmtId="0" fontId="19" fillId="0" borderId="18" xfId="0" applyFont="1" applyBorder="1" applyAlignment="1">
      <alignment horizontal="center" wrapText="1"/>
    </xf>
    <xf numFmtId="0" fontId="9" fillId="5" borderId="2" xfId="0" applyFont="1" applyFill="1" applyBorder="1" applyAlignment="1">
      <alignment horizontal="left" wrapText="1"/>
    </xf>
    <xf numFmtId="0" fontId="9" fillId="5" borderId="17" xfId="0" applyFont="1" applyFill="1" applyBorder="1" applyAlignment="1">
      <alignment horizontal="left" wrapText="1"/>
    </xf>
    <xf numFmtId="0" fontId="9" fillId="4" borderId="2" xfId="0" applyFont="1" applyFill="1" applyBorder="1" applyAlignment="1">
      <alignment horizontal="left" wrapText="1"/>
    </xf>
    <xf numFmtId="0" fontId="9" fillId="4" borderId="17" xfId="0" applyFont="1" applyFill="1" applyBorder="1" applyAlignment="1">
      <alignment horizontal="left" wrapText="1"/>
    </xf>
    <xf numFmtId="0" fontId="9" fillId="4" borderId="14" xfId="0" applyFont="1" applyFill="1" applyBorder="1" applyAlignment="1">
      <alignment horizontal="left"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 fillId="0" borderId="7" xfId="0" applyFont="1" applyBorder="1" applyAlignment="1">
      <alignment horizontal="left" vertical="top" wrapText="1"/>
    </xf>
  </cellXfs>
  <cellStyles count="8">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Normal" xfId="0" builtinId="0"/>
    <cellStyle name="Percent" xfId="7" builtinId="5"/>
  </cellStyles>
  <dxfs count="0"/>
  <tableStyles count="0" defaultTableStyle="TableStyleMedium2" defaultPivotStyle="PivotStyleLight16"/>
  <colors>
    <mruColors>
      <color rgb="FFFFFFCC"/>
      <color rgb="FFCC0000"/>
      <color rgb="FF9999FF"/>
      <color rgb="FF800000"/>
      <color rgb="FFFFC5C5"/>
      <color rgb="FF990033"/>
      <color rgb="FFFF7C80"/>
      <color rgb="FFC0CDEA"/>
      <color rgb="FFC6D2EC"/>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AA Adult Blood</a:t>
            </a:r>
            <a:r>
              <a:rPr lang="en-US" sz="1800" baseline="0"/>
              <a:t> Pressure</a:t>
            </a:r>
            <a:r>
              <a:rPr lang="en-US" sz="1800"/>
              <a:t> Control - [Health Center]</a:t>
            </a:r>
          </a:p>
        </c:rich>
      </c:tx>
      <c:layout>
        <c:manualLayout>
          <c:xMode val="edge"/>
          <c:yMode val="edge"/>
          <c:x val="0.29095165303490106"/>
          <c:y val="1.82347984487592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930791298694687E-2"/>
          <c:y val="0.12152645941243813"/>
          <c:w val="0.85148612665187462"/>
          <c:h val="0.63384402875522894"/>
        </c:manualLayout>
      </c:layout>
      <c:lineChart>
        <c:grouping val="standard"/>
        <c:varyColors val="0"/>
        <c:ser>
          <c:idx val="0"/>
          <c:order val="0"/>
          <c:tx>
            <c:strRef>
              <c:f>'BPAA Run Charts'!$B$2</c:f>
              <c:strCache>
                <c:ptCount val="1"/>
                <c:pt idx="0">
                  <c:v>AA Adults Blood Pressure Control</c:v>
                </c:pt>
              </c:strCache>
            </c:strRef>
          </c:tx>
          <c:spPr>
            <a:ln w="28575" cap="rnd">
              <a:solidFill>
                <a:srgbClr val="800000"/>
              </a:solidFill>
              <a:round/>
            </a:ln>
            <a:effectLst/>
          </c:spPr>
          <c:marker>
            <c:symbol val="circle"/>
            <c:size val="5"/>
            <c:spPr>
              <a:solidFill>
                <a:srgbClr val="800000"/>
              </a:solidFill>
              <a:ln w="9525">
                <a:solidFill>
                  <a:srgbClr val="800000"/>
                </a:solidFill>
              </a:ln>
              <a:effectLst/>
            </c:spPr>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3A-4463-AB3D-6ED02BFB89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ext>
              </c:extLst>
              <c:f>'BPAA Run Charts'!$O$1:$P$1</c:f>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Charts'!$O$2:$Z$2</c15:sqref>
                  </c15:fullRef>
                </c:ext>
              </c:extLst>
              <c:f>'BPAA Run Charts'!$O$2:$P$2</c:f>
              <c:numCache>
                <c:formatCode>0.0%</c:formatCode>
                <c:ptCount val="2"/>
                <c:pt idx="0">
                  <c:v>0.55000000000000004</c:v>
                </c:pt>
                <c:pt idx="1">
                  <c:v>0.58823529411764708</c:v>
                </c:pt>
              </c:numCache>
            </c:numRef>
          </c:val>
          <c:smooth val="0"/>
          <c:extLst>
            <c:ext xmlns:c16="http://schemas.microsoft.com/office/drawing/2014/chart" uri="{C3380CC4-5D6E-409C-BE32-E72D297353CC}">
              <c16:uniqueId val="{00000000-264F-4DBA-BEC0-597F498184C3}"/>
            </c:ext>
          </c:extLst>
        </c:ser>
        <c:ser>
          <c:idx val="1"/>
          <c:order val="1"/>
          <c:tx>
            <c:strRef>
              <c:f>'BPAA Run Charts'!$B$3</c:f>
              <c:strCache>
                <c:ptCount val="1"/>
                <c:pt idx="0">
                  <c:v>Median - AA Adults Blood Pressure Control</c:v>
                </c:pt>
              </c:strCache>
            </c:strRef>
          </c:tx>
          <c:spPr>
            <a:ln w="28575" cap="flat">
              <a:solidFill>
                <a:schemeClr val="accent5"/>
              </a:solidFill>
              <a:bevel/>
            </a:ln>
            <a:effectLst/>
          </c:spPr>
          <c:marker>
            <c:symbol val="circle"/>
            <c:size val="5"/>
            <c:spPr>
              <a:solidFill>
                <a:schemeClr val="accent5"/>
              </a:solidFill>
              <a:ln w="9525">
                <a:solidFill>
                  <a:schemeClr val="accent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8A81-4B73-BB26-E4359D0B9EB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ext>
              </c:extLst>
              <c:f>'BPAA Run Charts'!$O$1:$P$1</c:f>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Charts'!$O$3:$Z$3</c15:sqref>
                  </c15:fullRef>
                </c:ext>
              </c:extLst>
              <c:f>'BPAA Run Charts'!$O$3:$P$3</c:f>
              <c:numCache>
                <c:formatCode>0.0%</c:formatCode>
                <c:ptCount val="2"/>
                <c:pt idx="0">
                  <c:v>0.56911764705882351</c:v>
                </c:pt>
                <c:pt idx="1">
                  <c:v>0.56911764705882351</c:v>
                </c:pt>
              </c:numCache>
            </c:numRef>
          </c:val>
          <c:smooth val="0"/>
          <c:extLst xmlns:c15="http://schemas.microsoft.com/office/drawing/2012/chart">
            <c:ext xmlns:c16="http://schemas.microsoft.com/office/drawing/2014/chart" uri="{C3380CC4-5D6E-409C-BE32-E72D297353CC}">
              <c16:uniqueId val="{00000001-264F-4DBA-BEC0-597F498184C3}"/>
            </c:ext>
          </c:extLst>
        </c:ser>
        <c:ser>
          <c:idx val="5"/>
          <c:order val="5"/>
          <c:tx>
            <c:strRef>
              <c:f>'BPAA Run Charts'!$B$5</c:f>
              <c:strCache>
                <c:ptCount val="1"/>
                <c:pt idx="0">
                  <c:v>Health Center AA Adults BP Control GOAL</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933C-4CE8-A2C0-88609A5EBE9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c:ext xmlns:c16="http://schemas.microsoft.com/office/drawing/2014/chart" uri="{C3380CC4-5D6E-409C-BE32-E72D297353CC}">
                  <c16:uniqueId val="{00000001-933C-4CE8-A2C0-88609A5EBE9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ext>
              </c:extLst>
              <c:f>'BPAA Run Charts'!$O$1:$P$1</c:f>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Charts'!$O$5:$Z$5</c15:sqref>
                  </c15:fullRef>
                </c:ext>
              </c:extLst>
              <c:f>'BPAA Run Charts'!$O$5:$P$5</c:f>
              <c:numCache>
                <c:formatCode>0.0%</c:formatCode>
                <c:ptCount val="2"/>
                <c:pt idx="0">
                  <c:v>0.60500000000000009</c:v>
                </c:pt>
                <c:pt idx="1">
                  <c:v>0.60500000000000009</c:v>
                </c:pt>
              </c:numCache>
            </c:numRef>
          </c:val>
          <c:smooth val="0"/>
          <c:extLst>
            <c:ext xmlns:c16="http://schemas.microsoft.com/office/drawing/2014/chart" uri="{C3380CC4-5D6E-409C-BE32-E72D297353CC}">
              <c16:uniqueId val="{00000002-D73A-4EBA-9947-538BAB7787AC}"/>
            </c:ext>
          </c:extLst>
        </c:ser>
        <c:dLbls>
          <c:showLegendKey val="0"/>
          <c:showVal val="0"/>
          <c:showCatName val="0"/>
          <c:showSerName val="0"/>
          <c:showPercent val="0"/>
          <c:showBubbleSize val="0"/>
        </c:dLbls>
        <c:marker val="1"/>
        <c:smooth val="0"/>
        <c:axId val="618363920"/>
        <c:axId val="618369328"/>
        <c:extLst>
          <c:ext xmlns:c15="http://schemas.microsoft.com/office/drawing/2012/chart" uri="{02D57815-91ED-43cb-92C2-25804820EDAC}">
            <c15:filteredLineSeries>
              <c15:ser>
                <c:idx val="2"/>
                <c:order val="2"/>
                <c:tx>
                  <c:strRef>
                    <c:extLst>
                      <c:ext uri="{02D57815-91ED-43cb-92C2-25804820EDAC}">
                        <c15:formulaRef>
                          <c15:sqref>'BPAA Run Charts'!$B$8</c15:sqref>
                        </c15:formulaRef>
                      </c:ext>
                    </c:extLst>
                    <c:strCache>
                      <c:ptCount val="1"/>
                      <c:pt idx="0">
                        <c:v>AA Adults w/Uncontrolled HTN Prescribed a Guideline Anti-HTN Therapy (Past 12 Months, anytime)</c:v>
                      </c:pt>
                    </c:strCache>
                  </c:strRef>
                </c:tx>
                <c:spPr>
                  <a:ln w="28575" cap="rnd">
                    <a:solidFill>
                      <a:schemeClr val="accent3"/>
                    </a:solidFill>
                    <a:round/>
                  </a:ln>
                  <a:effectLst/>
                </c:spPr>
                <c:marker>
                  <c:symbol val="circle"/>
                  <c:size val="5"/>
                  <c:spPr>
                    <a:solidFill>
                      <a:schemeClr val="accent5"/>
                    </a:solidFill>
                    <a:ln w="9525">
                      <a:solidFill>
                        <a:schemeClr val="accent5"/>
                      </a:solidFill>
                    </a:ln>
                    <a:effectLst/>
                  </c:spPr>
                </c:marker>
                <c:cat>
                  <c:numRef>
                    <c:extLst>
                      <c:ex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uri="{02D57815-91ED-43cb-92C2-25804820EDAC}">
                        <c15:fullRef>
                          <c15:sqref>'BPAA Run Charts'!$O$8:$Z$8</c15:sqref>
                        </c15:fullRef>
                        <c15:formulaRef>
                          <c15:sqref>'BPAA Run Charts'!$O$8:$P$8</c15:sqref>
                        </c15:formulaRef>
                      </c:ext>
                    </c:extLst>
                    <c:numCache>
                      <c:formatCode>0.0%</c:formatCode>
                      <c:ptCount val="2"/>
                      <c:pt idx="0">
                        <c:v>0.625</c:v>
                      </c:pt>
                      <c:pt idx="1">
                        <c:v>0.65</c:v>
                      </c:pt>
                    </c:numCache>
                  </c:numRef>
                </c:val>
                <c:smooth val="0"/>
                <c:extLst>
                  <c:ext xmlns:c16="http://schemas.microsoft.com/office/drawing/2014/chart" uri="{C3380CC4-5D6E-409C-BE32-E72D297353CC}">
                    <c16:uniqueId val="{00000000-0EDB-46FD-AD69-2D7CD235C0B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'BPAA Run Charts'!$B$11</c15:sqref>
                        </c15:formulaRef>
                      </c:ext>
                    </c:extLst>
                    <c:strCache>
                      <c:ptCount val="1"/>
                      <c:pt idx="0">
                        <c:v>AA Adults w/Uncontrolled HTN who Received Medication Intensification (Past Month)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Charts'!$O$11:$Z$11</c15:sqref>
                        </c15:fullRef>
                        <c15:formulaRef>
                          <c15:sqref>'BPAA Run Charts'!$O$11:$P$11</c15:sqref>
                        </c15:formulaRef>
                      </c:ext>
                    </c:extLst>
                    <c:numCache>
                      <c:formatCode>0.0%</c:formatCode>
                      <c:ptCount val="2"/>
                      <c:pt idx="0">
                        <c:v>0.2</c:v>
                      </c:pt>
                      <c:pt idx="1">
                        <c:v>0.25</c:v>
                      </c:pt>
                    </c:numCache>
                  </c:numRef>
                </c:val>
                <c:smooth val="0"/>
                <c:extLst xmlns:c15="http://schemas.microsoft.com/office/drawing/2012/chart">
                  <c:ext xmlns:c16="http://schemas.microsoft.com/office/drawing/2014/chart" uri="{C3380CC4-5D6E-409C-BE32-E72D297353CC}">
                    <c16:uniqueId val="{00000001-0EDB-46FD-AD69-2D7CD235C0B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'BPAA Run Charts'!$B$7</c15:sqref>
                        </c15:formulaRef>
                      </c:ext>
                    </c:extLst>
                    <c:strCache>
                      <c:ptCount val="1"/>
                      <c:pt idx="0">
                        <c:v>Average Systolic Blood Pressure - AA Adults w/Uncontrolled HTN (Cohort)</c:v>
                      </c:pt>
                    </c:strCache>
                  </c:strRef>
                </c:tx>
                <c:spPr>
                  <a:ln w="28575" cap="rnd">
                    <a:solidFill>
                      <a:srgbClr val="990033"/>
                    </a:solidFill>
                    <a:round/>
                  </a:ln>
                  <a:effectLst/>
                </c:spPr>
                <c:marker>
                  <c:symbol val="circle"/>
                  <c:size val="5"/>
                  <c:spPr>
                    <a:solidFill>
                      <a:schemeClr val="accent5"/>
                    </a:solidFill>
                    <a:ln w="9525">
                      <a:solidFill>
                        <a:schemeClr val="accent5"/>
                      </a:solidFill>
                    </a:ln>
                    <a:effectLst/>
                  </c:spPr>
                </c:marker>
                <c:dLbls>
                  <c:dLbl>
                    <c:idx val="0"/>
                    <c:dLblPos val="l"/>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3A3A-4463-AB3D-6ED02BFB89D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Charts'!$O$7:$Z$7</c15:sqref>
                        </c15:fullRef>
                        <c15:formulaRef>
                          <c15:sqref>'BPAA Run Charts'!$O$7:$P$7</c15:sqref>
                        </c15:formulaRef>
                      </c:ext>
                    </c:extLst>
                    <c:numCache>
                      <c:formatCode>0.00</c:formatCode>
                      <c:ptCount val="2"/>
                      <c:pt idx="0">
                        <c:v>148.6</c:v>
                      </c:pt>
                      <c:pt idx="1">
                        <c:v>148</c:v>
                      </c:pt>
                    </c:numCache>
                  </c:numRef>
                </c:val>
                <c:smooth val="0"/>
                <c:extLst xmlns:c15="http://schemas.microsoft.com/office/drawing/2012/chart">
                  <c:ext xmlns:c16="http://schemas.microsoft.com/office/drawing/2014/chart" uri="{C3380CC4-5D6E-409C-BE32-E72D297353CC}">
                    <c16:uniqueId val="{00000000-E8CF-4437-A5A3-9095924C28B5}"/>
                  </c:ext>
                </c:extLst>
              </c15:ser>
            </c15:filteredLineSeries>
          </c:ext>
        </c:extLst>
      </c:lineChart>
      <c:dateAx>
        <c:axId val="618363920"/>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9328"/>
        <c:crosses val="autoZero"/>
        <c:auto val="0"/>
        <c:lblOffset val="100"/>
        <c:baseTimeUnit val="months"/>
      </c:dateAx>
      <c:valAx>
        <c:axId val="618369328"/>
        <c:scaling>
          <c:orientation val="minMax"/>
          <c:max val="0.85000000000000009"/>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3920"/>
        <c:crosses val="autoZero"/>
        <c:crossBetween val="between"/>
      </c:valAx>
      <c:spPr>
        <a:noFill/>
        <a:ln>
          <a:noFill/>
        </a:ln>
        <a:effectLst/>
      </c:spPr>
    </c:plotArea>
    <c:legend>
      <c:legendPos val="b"/>
      <c:layout>
        <c:manualLayout>
          <c:xMode val="edge"/>
          <c:yMode val="edge"/>
          <c:x val="0.17597809675357864"/>
          <c:y val="0.89645104333256487"/>
          <c:w val="0.74532789768264374"/>
          <c:h val="0.10354895666743516"/>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Guideline</a:t>
            </a:r>
            <a:r>
              <a:rPr lang="en-US" sz="1800" baseline="0"/>
              <a:t> Therapy and Medication Intensification </a:t>
            </a:r>
            <a:r>
              <a:rPr lang="en-US" sz="1800"/>
              <a:t>- [Health Center]</a:t>
            </a:r>
          </a:p>
        </c:rich>
      </c:tx>
      <c:layout>
        <c:manualLayout>
          <c:xMode val="edge"/>
          <c:yMode val="edge"/>
          <c:x val="0.21453426253116636"/>
          <c:y val="1.612985830394004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318119678839945E-2"/>
          <c:y val="0.12152645941243813"/>
          <c:w val="0.88188790704917741"/>
          <c:h val="0.65540816406958136"/>
        </c:manualLayout>
      </c:layout>
      <c:lineChart>
        <c:grouping val="standard"/>
        <c:varyColors val="0"/>
        <c:ser>
          <c:idx val="4"/>
          <c:order val="4"/>
          <c:tx>
            <c:strRef>
              <c:f>'BPAA Run Charts'!#REF!</c:f>
              <c:strCache>
                <c:ptCount val="1"/>
                <c:pt idx="0">
                  <c:v>#REF!</c:v>
                </c:pt>
              </c:strCache>
              <c:extLst xmlns:c15="http://schemas.microsoft.com/office/drawing/2012/chart"/>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'BPAA Run Charts'!$O$1:$P$1</c:f>
              <c:numCache>
                <c:formatCode>mmm\-yy</c:formatCode>
                <c:ptCount val="2"/>
                <c:pt idx="0" formatCode="[$-409]mmm\-yy;@">
                  <c:v>44773</c:v>
                </c:pt>
                <c:pt idx="1">
                  <c:v>44793</c:v>
                </c:pt>
              </c:numCache>
              <c:extLst/>
            </c:numRef>
          </c:cat>
          <c:val>
            <c:numRef>
              <c:f>'BPAA Run Charts'!#REF!</c:f>
              <c:numCache>
                <c:formatCode>General</c:formatCode>
                <c:ptCount val="1"/>
                <c:pt idx="0">
                  <c:v>1</c:v>
                </c:pt>
              </c:numCache>
              <c:extLst/>
            </c:numRef>
          </c:val>
          <c:smooth val="0"/>
          <c:extLst xmlns:c15="http://schemas.microsoft.com/office/drawing/2012/chart">
            <c:ext xmlns:c16="http://schemas.microsoft.com/office/drawing/2014/chart" uri="{C3380CC4-5D6E-409C-BE32-E72D297353CC}">
              <c16:uniqueId val="{00000002-914B-4782-ADDD-F3C2DAB8C0E4}"/>
            </c:ext>
          </c:extLst>
        </c:ser>
        <c:ser>
          <c:idx val="5"/>
          <c:order val="5"/>
          <c:tx>
            <c:strRef>
              <c:f>'BPAA Run Charts'!$B$8</c:f>
              <c:strCache>
                <c:ptCount val="1"/>
                <c:pt idx="0">
                  <c:v>AA Adults w/Uncontrolled HTN Prescribed a Guideline Anti-HTN Therapy (Past 12 Months, anytime)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'BPAA Run Charts'!$O$1:$P$1</c:f>
              <c:numCache>
                <c:formatCode>mmm\-yy</c:formatCode>
                <c:ptCount val="2"/>
                <c:pt idx="0" formatCode="[$-409]mmm\-yy;@">
                  <c:v>44773</c:v>
                </c:pt>
                <c:pt idx="1">
                  <c:v>44793</c:v>
                </c:pt>
              </c:numCache>
              <c:extLst/>
            </c:numRef>
          </c:cat>
          <c:val>
            <c:numRef>
              <c:f>'BPAA Run Charts'!$O$8:$P$8</c:f>
              <c:numCache>
                <c:formatCode>0.0%</c:formatCode>
                <c:ptCount val="2"/>
                <c:pt idx="0">
                  <c:v>0.625</c:v>
                </c:pt>
                <c:pt idx="1">
                  <c:v>0.65</c:v>
                </c:pt>
              </c:numCache>
              <c:extLst/>
            </c:numRef>
          </c:val>
          <c:smooth val="0"/>
          <c:extLst>
            <c:ext xmlns:c16="http://schemas.microsoft.com/office/drawing/2014/chart" uri="{C3380CC4-5D6E-409C-BE32-E72D297353CC}">
              <c16:uniqueId val="{00000001-1FC4-4BDF-ADEA-16133A280A5B}"/>
            </c:ext>
          </c:extLst>
        </c:ser>
        <c:ser>
          <c:idx val="6"/>
          <c:order val="6"/>
          <c:tx>
            <c:strRef>
              <c:f>'BPAA Run Charts'!$B$9</c:f>
              <c:strCache>
                <c:ptCount val="1"/>
                <c:pt idx="0">
                  <c:v>AA Adults w/Uncontrolled HTN on No Anti-HTN Medications (Past 12 Months, as of most recent visit)</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'BPAA Run Charts'!$O$1:$P$1</c:f>
              <c:numCache>
                <c:formatCode>mmm\-yy</c:formatCode>
                <c:ptCount val="2"/>
                <c:pt idx="0" formatCode="[$-409]mmm\-yy;@">
                  <c:v>44773</c:v>
                </c:pt>
                <c:pt idx="1">
                  <c:v>44793</c:v>
                </c:pt>
              </c:numCache>
              <c:extLst/>
            </c:numRef>
          </c:cat>
          <c:val>
            <c:numRef>
              <c:f>'BPAA Run Charts'!$O$9:$P$9</c:f>
              <c:numCache>
                <c:formatCode>0.0%</c:formatCode>
                <c:ptCount val="2"/>
                <c:pt idx="0">
                  <c:v>0.25</c:v>
                </c:pt>
                <c:pt idx="1">
                  <c:v>0.3</c:v>
                </c:pt>
              </c:numCache>
              <c:extLst/>
            </c:numRef>
          </c:val>
          <c:smooth val="0"/>
          <c:extLst>
            <c:ext xmlns:c16="http://schemas.microsoft.com/office/drawing/2014/chart" uri="{C3380CC4-5D6E-409C-BE32-E72D297353CC}">
              <c16:uniqueId val="{00000002-1FC4-4BDF-ADEA-16133A280A5B}"/>
            </c:ext>
          </c:extLst>
        </c:ser>
        <c:ser>
          <c:idx val="7"/>
          <c:order val="7"/>
          <c:tx>
            <c:strRef>
              <c:f>'BPAA Run Charts'!$B$10</c:f>
              <c:strCache>
                <c:ptCount val="1"/>
                <c:pt idx="0">
                  <c:v>AA Adults w/Uncontrolled HTN on Monotherapy (Past 12 Months, as of most recent visit)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'BPAA Run Charts'!$O$1:$P$1</c:f>
              <c:numCache>
                <c:formatCode>mmm\-yy</c:formatCode>
                <c:ptCount val="2"/>
                <c:pt idx="0" formatCode="[$-409]mmm\-yy;@">
                  <c:v>44773</c:v>
                </c:pt>
                <c:pt idx="1">
                  <c:v>44793</c:v>
                </c:pt>
              </c:numCache>
              <c:extLst/>
            </c:numRef>
          </c:cat>
          <c:val>
            <c:numRef>
              <c:f>'BPAA Run Charts'!$O$10:$P$10</c:f>
              <c:numCache>
                <c:formatCode>0.0%</c:formatCode>
                <c:ptCount val="2"/>
                <c:pt idx="0">
                  <c:v>0.5</c:v>
                </c:pt>
                <c:pt idx="1">
                  <c:v>0.55000000000000004</c:v>
                </c:pt>
              </c:numCache>
              <c:extLst/>
            </c:numRef>
          </c:val>
          <c:smooth val="0"/>
          <c:extLst>
            <c:ext xmlns:c16="http://schemas.microsoft.com/office/drawing/2014/chart" uri="{C3380CC4-5D6E-409C-BE32-E72D297353CC}">
              <c16:uniqueId val="{00000003-1FC4-4BDF-ADEA-16133A280A5B}"/>
            </c:ext>
          </c:extLst>
        </c:ser>
        <c:ser>
          <c:idx val="8"/>
          <c:order val="8"/>
          <c:tx>
            <c:strRef>
              <c:f>'BPAA Run Charts'!$B$11</c:f>
              <c:strCache>
                <c:ptCount val="1"/>
                <c:pt idx="0">
                  <c:v>AA Adults w/Uncontrolled HTN who Received Medication Intensification (Past Month)</c:v>
                </c:pt>
              </c:strCache>
            </c:strRef>
          </c:tx>
          <c:spPr>
            <a:ln w="28575" cap="rnd">
              <a:solidFill>
                <a:schemeClr val="bg1">
                  <a:lumMod val="5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'BPAA Run Charts'!$O$1:$P$1</c:f>
              <c:numCache>
                <c:formatCode>mmm\-yy</c:formatCode>
                <c:ptCount val="2"/>
                <c:pt idx="0" formatCode="[$-409]mmm\-yy;@">
                  <c:v>44773</c:v>
                </c:pt>
                <c:pt idx="1">
                  <c:v>44793</c:v>
                </c:pt>
              </c:numCache>
              <c:extLst/>
            </c:numRef>
          </c:cat>
          <c:val>
            <c:numRef>
              <c:f>'BPAA Run Charts'!$O$11:$P$11</c:f>
              <c:numCache>
                <c:formatCode>0.0%</c:formatCode>
                <c:ptCount val="2"/>
                <c:pt idx="0">
                  <c:v>0.2</c:v>
                </c:pt>
                <c:pt idx="1">
                  <c:v>0.25</c:v>
                </c:pt>
              </c:numCache>
              <c:extLst/>
            </c:numRef>
          </c:val>
          <c:smooth val="0"/>
          <c:extLst>
            <c:ext xmlns:c16="http://schemas.microsoft.com/office/drawing/2014/chart" uri="{C3380CC4-5D6E-409C-BE32-E72D297353CC}">
              <c16:uniqueId val="{00000004-1FC4-4BDF-ADEA-16133A280A5B}"/>
            </c:ext>
          </c:extLst>
        </c:ser>
        <c:dLbls>
          <c:showLegendKey val="0"/>
          <c:showVal val="0"/>
          <c:showCatName val="0"/>
          <c:showSerName val="0"/>
          <c:showPercent val="0"/>
          <c:showBubbleSize val="0"/>
        </c:dLbls>
        <c:marker val="1"/>
        <c:smooth val="0"/>
        <c:axId val="618363920"/>
        <c:axId val="618369328"/>
        <c:extLst>
          <c:ext xmlns:c15="http://schemas.microsoft.com/office/drawing/2012/chart" uri="{02D57815-91ED-43cb-92C2-25804820EDAC}">
            <c15:filteredLineSeries>
              <c15:ser>
                <c:idx val="0"/>
                <c:order val="0"/>
                <c:tx>
                  <c:strRef>
                    <c:extLst>
                      <c:ext uri="{02D57815-91ED-43cb-92C2-25804820EDAC}">
                        <c15:formulaRef>
                          <c15:sqref>'BPAA Run Charts'!$B$2</c15:sqref>
                        </c15:formulaRef>
                      </c:ext>
                    </c:extLst>
                    <c:strCache>
                      <c:ptCount val="1"/>
                      <c:pt idx="0">
                        <c:v>AA Adults Blood Pressure Control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'BPAA Run Charts'!$O$1:$P$1</c15:sqref>
                        </c15:formulaRef>
                      </c:ext>
                    </c:extLst>
                    <c:numCache>
                      <c:formatCode>mmm\-yy</c:formatCode>
                      <c:ptCount val="2"/>
                      <c:pt idx="0" formatCode="[$-409]mmm\-yy;@">
                        <c:v>44773</c:v>
                      </c:pt>
                      <c:pt idx="1">
                        <c:v>44793</c:v>
                      </c:pt>
                    </c:numCache>
                  </c:numRef>
                </c:cat>
                <c:val>
                  <c:numRef>
                    <c:extLst>
                      <c:ext uri="{02D57815-91ED-43cb-92C2-25804820EDAC}">
                        <c15:formulaRef>
                          <c15:sqref>'BPAA Run Charts'!$O$2:$P$2</c15:sqref>
                        </c15:formulaRef>
                      </c:ext>
                    </c:extLst>
                    <c:numCache>
                      <c:formatCode>0.0%</c:formatCode>
                      <c:ptCount val="2"/>
                      <c:pt idx="0">
                        <c:v>0.55000000000000004</c:v>
                      </c:pt>
                      <c:pt idx="1">
                        <c:v>0.58823529411764708</c:v>
                      </c:pt>
                    </c:numCache>
                  </c:numRef>
                </c:val>
                <c:smooth val="0"/>
                <c:extLst>
                  <c:ext xmlns:c16="http://schemas.microsoft.com/office/drawing/2014/chart" uri="{C3380CC4-5D6E-409C-BE32-E72D297353CC}">
                    <c16:uniqueId val="{00000001-914B-4782-ADDD-F3C2DAB8C0E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'BPAA Run Charts'!$B$3</c15:sqref>
                        </c15:formulaRef>
                      </c:ext>
                    </c:extLst>
                    <c:strCache>
                      <c:ptCount val="1"/>
                      <c:pt idx="0">
                        <c:v>Median - AA Adults Blood Pressure Control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xmlns:c15="http://schemas.microsoft.com/office/drawing/2012/chart">
                      <c:ext xmlns:c15="http://schemas.microsoft.com/office/drawing/2012/chart" uri="{02D57815-91ED-43cb-92C2-25804820EDAC}">
                        <c15:formulaRef>
                          <c15:sqref>'BPAA Run Charts'!$O$1:$P$1</c15:sqref>
                        </c15:formulaRef>
                      </c:ext>
                    </c:extLst>
                    <c:numCache>
                      <c:formatCode>mmm\-yy</c:formatCode>
                      <c:ptCount val="2"/>
                      <c:pt idx="0" formatCode="[$-409]mmm\-yy;@">
                        <c:v>44773</c:v>
                      </c:pt>
                      <c:pt idx="1">
                        <c:v>44793</c:v>
                      </c:pt>
                    </c:numCache>
                  </c:numRef>
                </c:cat>
                <c:val>
                  <c:numRef>
                    <c:extLst xmlns:c15="http://schemas.microsoft.com/office/drawing/2012/chart">
                      <c:ext xmlns:c15="http://schemas.microsoft.com/office/drawing/2012/chart" uri="{02D57815-91ED-43cb-92C2-25804820EDAC}">
                        <c15:formulaRef>
                          <c15:sqref>'BPAA Run Charts'!$O$3:$P$3</c15:sqref>
                        </c15:formulaRef>
                      </c:ext>
                    </c:extLst>
                    <c:numCache>
                      <c:formatCode>0.0%</c:formatCode>
                      <c:ptCount val="2"/>
                      <c:pt idx="0">
                        <c:v>0.56911764705882351</c:v>
                      </c:pt>
                      <c:pt idx="1">
                        <c:v>0.56911764705882351</c:v>
                      </c:pt>
                    </c:numCache>
                  </c:numRef>
                </c:val>
                <c:smooth val="0"/>
                <c:extLst xmlns:c15="http://schemas.microsoft.com/office/drawing/2012/chart">
                  <c:ext xmlns:c16="http://schemas.microsoft.com/office/drawing/2014/chart" uri="{C3380CC4-5D6E-409C-BE32-E72D297353CC}">
                    <c16:uniqueId val="{00000003-914B-4782-ADDD-F3C2DAB8C0E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'BPAA Run Charts'!$B$5</c15:sqref>
                        </c15:formulaRef>
                      </c:ext>
                    </c:extLst>
                    <c:strCache>
                      <c:ptCount val="1"/>
                      <c:pt idx="0">
                        <c:v>Health Center AA Adults BP Control GOAL</c:v>
                      </c:pt>
                    </c:strCache>
                  </c:strRef>
                </c:tx>
                <c:spPr>
                  <a:ln w="28575" cap="rnd">
                    <a:solidFill>
                      <a:schemeClr val="accent3">
                        <a:lumMod val="75000"/>
                      </a:schemeClr>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'BPAA Run Charts'!$O$1:$P$1</c15:sqref>
                        </c15:formulaRef>
                      </c:ext>
                    </c:extLst>
                    <c:numCache>
                      <c:formatCode>mmm\-yy</c:formatCode>
                      <c:ptCount val="2"/>
                      <c:pt idx="0" formatCode="[$-409]mmm\-yy;@">
                        <c:v>44773</c:v>
                      </c:pt>
                      <c:pt idx="1">
                        <c:v>44793</c:v>
                      </c:pt>
                    </c:numCache>
                  </c:numRef>
                </c:cat>
                <c:val>
                  <c:numRef>
                    <c:extLst xmlns:c15="http://schemas.microsoft.com/office/drawing/2012/chart">
                      <c:ext xmlns:c15="http://schemas.microsoft.com/office/drawing/2012/chart" uri="{02D57815-91ED-43cb-92C2-25804820EDAC}">
                        <c15:formulaRef>
                          <c15:sqref>'BPAA Run Charts'!$O$5:$P$5</c15:sqref>
                        </c15:formulaRef>
                      </c:ext>
                    </c:extLst>
                    <c:numCache>
                      <c:formatCode>0.0%</c:formatCode>
                      <c:ptCount val="2"/>
                      <c:pt idx="0">
                        <c:v>0.60500000000000009</c:v>
                      </c:pt>
                      <c:pt idx="1">
                        <c:v>0.60500000000000009</c:v>
                      </c:pt>
                    </c:numCache>
                  </c:numRef>
                </c:val>
                <c:smooth val="0"/>
                <c:extLst xmlns:c15="http://schemas.microsoft.com/office/drawing/2012/chart">
                  <c:ext xmlns:c16="http://schemas.microsoft.com/office/drawing/2014/chart" uri="{C3380CC4-5D6E-409C-BE32-E72D297353CC}">
                    <c16:uniqueId val="{00000004-914B-4782-ADDD-F3C2DAB8C0E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'BPAA Run Charts'!$B$7</c15:sqref>
                        </c15:formulaRef>
                      </c:ext>
                    </c:extLst>
                    <c:strCache>
                      <c:ptCount val="1"/>
                      <c:pt idx="0">
                        <c:v>Average Systolic Blood Pressure - AA Adults w/Uncontrolled HTN (Cohort)</c:v>
                      </c:pt>
                    </c:strCache>
                  </c:strRef>
                </c:tx>
                <c:spPr>
                  <a:ln w="28575" cap="rnd">
                    <a:solidFill>
                      <a:schemeClr val="accent6">
                        <a:lumMod val="75000"/>
                      </a:schemeClr>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'BPAA Run Charts'!$O$1:$P$1</c15:sqref>
                        </c15:formulaRef>
                      </c:ext>
                    </c:extLst>
                    <c:numCache>
                      <c:formatCode>mmm\-yy</c:formatCode>
                      <c:ptCount val="2"/>
                      <c:pt idx="0" formatCode="[$-409]mmm\-yy;@">
                        <c:v>44773</c:v>
                      </c:pt>
                      <c:pt idx="1">
                        <c:v>44793</c:v>
                      </c:pt>
                    </c:numCache>
                  </c:numRef>
                </c:cat>
                <c:val>
                  <c:numRef>
                    <c:extLst xmlns:c15="http://schemas.microsoft.com/office/drawing/2012/chart">
                      <c:ext xmlns:c15="http://schemas.microsoft.com/office/drawing/2012/chart" uri="{02D57815-91ED-43cb-92C2-25804820EDAC}">
                        <c15:formulaRef>
                          <c15:sqref>'BPAA Run Charts'!$O$7:$P$7</c15:sqref>
                        </c15:formulaRef>
                      </c:ext>
                    </c:extLst>
                    <c:numCache>
                      <c:formatCode>0.00</c:formatCode>
                      <c:ptCount val="2"/>
                      <c:pt idx="0">
                        <c:v>148.6</c:v>
                      </c:pt>
                      <c:pt idx="1">
                        <c:v>148</c:v>
                      </c:pt>
                    </c:numCache>
                  </c:numRef>
                </c:val>
                <c:smooth val="0"/>
                <c:extLst xmlns:c15="http://schemas.microsoft.com/office/drawing/2012/chart">
                  <c:ext xmlns:c16="http://schemas.microsoft.com/office/drawing/2014/chart" uri="{C3380CC4-5D6E-409C-BE32-E72D297353CC}">
                    <c16:uniqueId val="{00000000-914B-4782-ADDD-F3C2DAB8C0E4}"/>
                  </c:ext>
                </c:extLst>
              </c15:ser>
            </c15:filteredLineSeries>
          </c:ext>
        </c:extLst>
      </c:lineChart>
      <c:dateAx>
        <c:axId val="618363920"/>
        <c:scaling>
          <c:orientation val="minMax"/>
          <c:min val="44743"/>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9328"/>
        <c:crosses val="autoZero"/>
        <c:auto val="0"/>
        <c:lblOffset val="100"/>
        <c:baseTimeUnit val="months"/>
      </c:dateAx>
      <c:valAx>
        <c:axId val="618369328"/>
        <c:scaling>
          <c:orientation val="minMax"/>
          <c:max val="0.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3920"/>
        <c:crosses val="autoZero"/>
        <c:crossBetween val="between"/>
      </c:valAx>
      <c:spPr>
        <a:noFill/>
        <a:ln>
          <a:noFill/>
        </a:ln>
        <a:effectLst/>
      </c:spPr>
    </c:plotArea>
    <c:legend>
      <c:legendPos val="b"/>
      <c:layout>
        <c:manualLayout>
          <c:xMode val="edge"/>
          <c:yMode val="edge"/>
          <c:x val="0.17106609562318223"/>
          <c:y val="0.84453485867458056"/>
          <c:w val="0.66775538014122526"/>
          <c:h val="0.15546514139642079"/>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AA Adult Cohort - Average Systolic BP - [Health Center]</a:t>
            </a:r>
          </a:p>
        </c:rich>
      </c:tx>
      <c:layout>
        <c:manualLayout>
          <c:xMode val="edge"/>
          <c:yMode val="edge"/>
          <c:x val="0.25276473548927775"/>
          <c:y val="1.8234804978348052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930791298694687E-2"/>
          <c:y val="0.12152645941243813"/>
          <c:w val="0.85148612665187462"/>
          <c:h val="0.63384402875522894"/>
        </c:manualLayout>
      </c:layout>
      <c:lineChart>
        <c:grouping val="standard"/>
        <c:varyColors val="0"/>
        <c:ser>
          <c:idx val="3"/>
          <c:order val="3"/>
          <c:tx>
            <c:strRef>
              <c:f>'BPAA Run Charts'!$B$7</c:f>
              <c:strCache>
                <c:ptCount val="1"/>
                <c:pt idx="0">
                  <c:v>Average Systolic Blood Pressure - AA Adults w/Uncontrolled HTN (Cohort)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C7-44DB-AF15-0BA080C5B1D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'BPAA Run Charts'!$O$1:$P$1</c:f>
              <c:numCache>
                <c:formatCode>mmm\-yy</c:formatCode>
                <c:ptCount val="2"/>
                <c:pt idx="0" formatCode="[$-409]mmm\-yy;@">
                  <c:v>44773</c:v>
                </c:pt>
                <c:pt idx="1">
                  <c:v>44793</c:v>
                </c:pt>
              </c:numCache>
              <c:extLst/>
            </c:numRef>
          </c:cat>
          <c:val>
            <c:numRef>
              <c:f>'BPAA Run Charts'!$O$7:$P$7</c:f>
              <c:numCache>
                <c:formatCode>0.00</c:formatCode>
                <c:ptCount val="2"/>
                <c:pt idx="0">
                  <c:v>148.6</c:v>
                </c:pt>
                <c:pt idx="1">
                  <c:v>148</c:v>
                </c:pt>
              </c:numCache>
              <c:extLst/>
            </c:numRef>
          </c:val>
          <c:smooth val="0"/>
          <c:extLst xmlns:c15="http://schemas.microsoft.com/office/drawing/2012/chart">
            <c:ext xmlns:c16="http://schemas.microsoft.com/office/drawing/2014/chart" uri="{C3380CC4-5D6E-409C-BE32-E72D297353CC}">
              <c16:uniqueId val="{00000009-EA3E-4CE3-AB14-49B67C65F26C}"/>
            </c:ext>
          </c:extLst>
        </c:ser>
        <c:ser>
          <c:idx val="4"/>
          <c:order val="4"/>
          <c:tx>
            <c:strRef>
              <c:f>'BPAA Run Charts'!#REF!</c:f>
              <c:strCache>
                <c:ptCount val="1"/>
                <c:pt idx="0">
                  <c:v>#REF!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'BPAA Run Charts'!$O$1:$P$1</c:f>
              <c:numCache>
                <c:formatCode>mmm\-yy</c:formatCode>
                <c:ptCount val="2"/>
                <c:pt idx="0" formatCode="[$-409]mmm\-yy;@">
                  <c:v>44773</c:v>
                </c:pt>
                <c:pt idx="1">
                  <c:v>44793</c:v>
                </c:pt>
              </c:numCache>
              <c:extLst/>
            </c:numRef>
          </c:cat>
          <c:val>
            <c:numRef>
              <c:f>'BPAA Run Charts'!#REF!</c:f>
              <c:numCache>
                <c:formatCode>General</c:formatCode>
                <c:ptCount val="1"/>
                <c:pt idx="0">
                  <c:v>1</c:v>
                </c:pt>
              </c:numCache>
              <c:extLst/>
            </c:numRef>
          </c:val>
          <c:smooth val="0"/>
          <c:extLst>
            <c:ext xmlns:c16="http://schemas.microsoft.com/office/drawing/2014/chart" uri="{C3380CC4-5D6E-409C-BE32-E72D297353CC}">
              <c16:uniqueId val="{00000007-EA3E-4CE3-AB14-49B67C65F26C}"/>
            </c:ext>
          </c:extLst>
        </c:ser>
        <c:dLbls>
          <c:showLegendKey val="0"/>
          <c:showVal val="0"/>
          <c:showCatName val="0"/>
          <c:showSerName val="0"/>
          <c:showPercent val="0"/>
          <c:showBubbleSize val="0"/>
        </c:dLbls>
        <c:marker val="1"/>
        <c:smooth val="0"/>
        <c:axId val="618363920"/>
        <c:axId val="618369328"/>
        <c:extLst>
          <c:ext xmlns:c15="http://schemas.microsoft.com/office/drawing/2012/chart" uri="{02D57815-91ED-43cb-92C2-25804820EDAC}">
            <c15:filteredLineSeries>
              <c15:ser>
                <c:idx val="0"/>
                <c:order val="0"/>
                <c:tx>
                  <c:strRef>
                    <c:extLst>
                      <c:ext uri="{02D57815-91ED-43cb-92C2-25804820EDAC}">
                        <c15:formulaRef>
                          <c15:sqref>'BPAA Run Charts'!$B$2</c15:sqref>
                        </c15:formulaRef>
                      </c:ext>
                    </c:extLst>
                    <c:strCache>
                      <c:ptCount val="1"/>
                      <c:pt idx="0">
                        <c:v>AA Adults Blood Pressure Control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dLblPos val="l"/>
                    <c:showLegendKey val="0"/>
                    <c:showVal val="1"/>
                    <c:showCatName val="0"/>
                    <c:showSerName val="0"/>
                    <c:showPercent val="0"/>
                    <c:showBubbleSize val="0"/>
                    <c:extLst>
                      <c:ext uri="{CE6537A1-D6FC-4f65-9D91-7224C49458BB}"/>
                      <c:ext xmlns:c16="http://schemas.microsoft.com/office/drawing/2014/chart" uri="{C3380CC4-5D6E-409C-BE32-E72D297353CC}">
                        <c16:uniqueId val="{00000000-EA3E-4CE3-AB14-49B67C65F26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'BPAA Run Charts'!$O$1:$P$1</c15:sqref>
                        </c15:formulaRef>
                      </c:ext>
                    </c:extLst>
                    <c:numCache>
                      <c:formatCode>mmm\-yy</c:formatCode>
                      <c:ptCount val="2"/>
                      <c:pt idx="0" formatCode="[$-409]mmm\-yy;@">
                        <c:v>44773</c:v>
                      </c:pt>
                      <c:pt idx="1">
                        <c:v>44793</c:v>
                      </c:pt>
                    </c:numCache>
                  </c:numRef>
                </c:cat>
                <c:val>
                  <c:numRef>
                    <c:extLst>
                      <c:ext uri="{02D57815-91ED-43cb-92C2-25804820EDAC}">
                        <c15:formulaRef>
                          <c15:sqref>'BPAA Run Charts'!$O$2:$P$2</c15:sqref>
                        </c15:formulaRef>
                      </c:ext>
                    </c:extLst>
                    <c:numCache>
                      <c:formatCode>0.0%</c:formatCode>
                      <c:ptCount val="2"/>
                      <c:pt idx="0">
                        <c:v>0.55000000000000004</c:v>
                      </c:pt>
                      <c:pt idx="1">
                        <c:v>0.58823529411764708</c:v>
                      </c:pt>
                    </c:numCache>
                  </c:numRef>
                </c:val>
                <c:smooth val="0"/>
                <c:extLst>
                  <c:ext xmlns:c16="http://schemas.microsoft.com/office/drawing/2014/chart" uri="{C3380CC4-5D6E-409C-BE32-E72D297353CC}">
                    <c16:uniqueId val="{00000001-EA3E-4CE3-AB14-49B67C65F26C}"/>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'BPAA Run Charts'!$B$3</c15:sqref>
                        </c15:formulaRef>
                      </c:ext>
                    </c:extLst>
                    <c:strCache>
                      <c:ptCount val="1"/>
                      <c:pt idx="0">
                        <c:v>Median - AA Adults Blood Pressure Control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xmlns:c15="http://schemas.microsoft.com/office/drawing/2012/chart">
                      <c:ext xmlns:c15="http://schemas.microsoft.com/office/drawing/2012/chart" uri="{02D57815-91ED-43cb-92C2-25804820EDAC}">
                        <c15:formulaRef>
                          <c15:sqref>'BPAA Run Charts'!$O$1:$P$1</c15:sqref>
                        </c15:formulaRef>
                      </c:ext>
                    </c:extLst>
                    <c:numCache>
                      <c:formatCode>mmm\-yy</c:formatCode>
                      <c:ptCount val="2"/>
                      <c:pt idx="0" formatCode="[$-409]mmm\-yy;@">
                        <c:v>44773</c:v>
                      </c:pt>
                      <c:pt idx="1">
                        <c:v>44793</c:v>
                      </c:pt>
                    </c:numCache>
                  </c:numRef>
                </c:cat>
                <c:val>
                  <c:numRef>
                    <c:extLst xmlns:c15="http://schemas.microsoft.com/office/drawing/2012/chart">
                      <c:ext xmlns:c15="http://schemas.microsoft.com/office/drawing/2012/chart" uri="{02D57815-91ED-43cb-92C2-25804820EDAC}">
                        <c15:formulaRef>
                          <c15:sqref>'BPAA Run Charts'!$O$3:$P$3</c15:sqref>
                        </c15:formulaRef>
                      </c:ext>
                    </c:extLst>
                    <c:numCache>
                      <c:formatCode>0.0%</c:formatCode>
                      <c:ptCount val="2"/>
                      <c:pt idx="0">
                        <c:v>0.56911764705882351</c:v>
                      </c:pt>
                      <c:pt idx="1">
                        <c:v>0.56911764705882351</c:v>
                      </c:pt>
                    </c:numCache>
                  </c:numRef>
                </c:val>
                <c:smooth val="0"/>
                <c:extLst xmlns:c15="http://schemas.microsoft.com/office/drawing/2012/chart">
                  <c:ext xmlns:c16="http://schemas.microsoft.com/office/drawing/2014/chart" uri="{C3380CC4-5D6E-409C-BE32-E72D297353CC}">
                    <c16:uniqueId val="{00000002-EA3E-4CE3-AB14-49B67C65F26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'BPAA Run Charts'!$B$5</c15:sqref>
                        </c15:formulaRef>
                      </c:ext>
                    </c:extLst>
                    <c:strCache>
                      <c:ptCount val="1"/>
                      <c:pt idx="0">
                        <c:v>Health Center AA Adults BP Control GOAL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37C7-44DB-AF15-0BA080C5B1D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02-37C7-44DB-AF15-0BA080C5B1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'BPAA Run Charts'!$O$1:$P$1</c15:sqref>
                        </c15:formulaRef>
                      </c:ext>
                    </c:extLst>
                    <c:numCache>
                      <c:formatCode>mmm\-yy</c:formatCode>
                      <c:ptCount val="2"/>
                      <c:pt idx="0" formatCode="[$-409]mmm\-yy;@">
                        <c:v>44773</c:v>
                      </c:pt>
                      <c:pt idx="1">
                        <c:v>44793</c:v>
                      </c:pt>
                    </c:numCache>
                  </c:numRef>
                </c:cat>
                <c:val>
                  <c:numRef>
                    <c:extLst xmlns:c15="http://schemas.microsoft.com/office/drawing/2012/chart">
                      <c:ext xmlns:c15="http://schemas.microsoft.com/office/drawing/2012/chart" uri="{02D57815-91ED-43cb-92C2-25804820EDAC}">
                        <c15:formulaRef>
                          <c15:sqref>'BPAA Run Charts'!$O$5:$P$5</c15:sqref>
                        </c15:formulaRef>
                      </c:ext>
                    </c:extLst>
                    <c:numCache>
                      <c:formatCode>0.0%</c:formatCode>
                      <c:ptCount val="2"/>
                      <c:pt idx="0">
                        <c:v>0.60500000000000009</c:v>
                      </c:pt>
                      <c:pt idx="1">
                        <c:v>0.60500000000000009</c:v>
                      </c:pt>
                    </c:numCache>
                  </c:numRef>
                </c:val>
                <c:smooth val="0"/>
                <c:extLst xmlns:c15="http://schemas.microsoft.com/office/drawing/2012/chart">
                  <c:ext xmlns:c16="http://schemas.microsoft.com/office/drawing/2014/chart" uri="{C3380CC4-5D6E-409C-BE32-E72D297353CC}">
                    <c16:uniqueId val="{00000008-EA3E-4CE3-AB14-49B67C65F26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'BPAA Run Charts'!$B$8</c15:sqref>
                        </c15:formulaRef>
                      </c:ext>
                    </c:extLst>
                    <c:strCache>
                      <c:ptCount val="1"/>
                      <c:pt idx="0">
                        <c:v>AA Adults w/Uncontrolled HTN Prescribed a Guideline Anti-HTN Therapy (Past 12 Months, anytime)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xmlns:c15="http://schemas.microsoft.com/office/drawing/2012/chart">
                      <c:ext xmlns:c15="http://schemas.microsoft.com/office/drawing/2012/chart" uri="{02D57815-91ED-43cb-92C2-25804820EDAC}">
                        <c15:formulaRef>
                          <c15:sqref>'BPAA Run Charts'!$O$1:$P$1</c15:sqref>
                        </c15:formulaRef>
                      </c:ext>
                    </c:extLst>
                    <c:numCache>
                      <c:formatCode>mmm\-yy</c:formatCode>
                      <c:ptCount val="2"/>
                      <c:pt idx="0" formatCode="[$-409]mmm\-yy;@">
                        <c:v>44773</c:v>
                      </c:pt>
                      <c:pt idx="1">
                        <c:v>44793</c:v>
                      </c:pt>
                    </c:numCache>
                  </c:numRef>
                </c:cat>
                <c:val>
                  <c:numRef>
                    <c:extLst xmlns:c15="http://schemas.microsoft.com/office/drawing/2012/chart">
                      <c:ext xmlns:c15="http://schemas.microsoft.com/office/drawing/2012/chart" uri="{02D57815-91ED-43cb-92C2-25804820EDAC}">
                        <c15:formulaRef>
                          <c15:sqref>'BPAA Run Charts'!$O$8:$P$8</c15:sqref>
                        </c15:formulaRef>
                      </c:ext>
                    </c:extLst>
                    <c:numCache>
                      <c:formatCode>0.0%</c:formatCode>
                      <c:ptCount val="2"/>
                      <c:pt idx="0">
                        <c:v>0.625</c:v>
                      </c:pt>
                      <c:pt idx="1">
                        <c:v>0.65</c:v>
                      </c:pt>
                    </c:numCache>
                  </c:numRef>
                </c:val>
                <c:smooth val="0"/>
                <c:extLst xmlns:c15="http://schemas.microsoft.com/office/drawing/2012/chart">
                  <c:ext xmlns:c16="http://schemas.microsoft.com/office/drawing/2014/chart" uri="{C3380CC4-5D6E-409C-BE32-E72D297353CC}">
                    <c16:uniqueId val="{00000005-EA3E-4CE3-AB14-49B67C65F26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'BPAA Run Charts'!$B$11</c15:sqref>
                        </c15:formulaRef>
                      </c:ext>
                    </c:extLst>
                    <c:strCache>
                      <c:ptCount val="1"/>
                      <c:pt idx="0">
                        <c:v>AA Adults w/Uncontrolled HTN who Received Medication Intensification (Past Month)</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'BPAA Run Charts'!$O$1:$P$1</c15:sqref>
                        </c15:formulaRef>
                      </c:ext>
                    </c:extLst>
                    <c:numCache>
                      <c:formatCode>mmm\-yy</c:formatCode>
                      <c:ptCount val="2"/>
                      <c:pt idx="0" formatCode="[$-409]mmm\-yy;@">
                        <c:v>44773</c:v>
                      </c:pt>
                      <c:pt idx="1">
                        <c:v>44793</c:v>
                      </c:pt>
                    </c:numCache>
                  </c:numRef>
                </c:cat>
                <c:val>
                  <c:numRef>
                    <c:extLst xmlns:c15="http://schemas.microsoft.com/office/drawing/2012/chart">
                      <c:ext xmlns:c15="http://schemas.microsoft.com/office/drawing/2012/chart" uri="{02D57815-91ED-43cb-92C2-25804820EDAC}">
                        <c15:formulaRef>
                          <c15:sqref>'BPAA Run Charts'!$O$11:$P$11</c15:sqref>
                        </c15:formulaRef>
                      </c:ext>
                    </c:extLst>
                    <c:numCache>
                      <c:formatCode>0.0%</c:formatCode>
                      <c:ptCount val="2"/>
                      <c:pt idx="0">
                        <c:v>0.2</c:v>
                      </c:pt>
                      <c:pt idx="1">
                        <c:v>0.25</c:v>
                      </c:pt>
                    </c:numCache>
                  </c:numRef>
                </c:val>
                <c:smooth val="0"/>
                <c:extLst xmlns:c15="http://schemas.microsoft.com/office/drawing/2012/chart">
                  <c:ext xmlns:c16="http://schemas.microsoft.com/office/drawing/2014/chart" uri="{C3380CC4-5D6E-409C-BE32-E72D297353CC}">
                    <c16:uniqueId val="{0000000B-EA3E-4CE3-AB14-49B67C65F26C}"/>
                  </c:ext>
                </c:extLst>
              </c15:ser>
            </c15:filteredLineSeries>
          </c:ext>
        </c:extLst>
      </c:lineChart>
      <c:dateAx>
        <c:axId val="618363920"/>
        <c:scaling>
          <c:orientation val="minMax"/>
          <c:min val="44378"/>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9328"/>
        <c:crosses val="autoZero"/>
        <c:auto val="0"/>
        <c:lblOffset val="100"/>
        <c:baseTimeUnit val="months"/>
      </c:dateAx>
      <c:valAx>
        <c:axId val="618369328"/>
        <c:scaling>
          <c:orientation val="minMax"/>
          <c:max val="160"/>
          <c:min val="1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3920"/>
        <c:crosses val="autoZero"/>
        <c:crossBetween val="between"/>
      </c:valAx>
      <c:spPr>
        <a:noFill/>
        <a:ln>
          <a:noFill/>
        </a:ln>
        <a:effectLst/>
      </c:spPr>
    </c:plotArea>
    <c:legend>
      <c:legendPos val="b"/>
      <c:layout>
        <c:manualLayout>
          <c:xMode val="edge"/>
          <c:yMode val="edge"/>
          <c:x val="0.14470649616519426"/>
          <c:y val="0.84382737647236461"/>
          <c:w val="0.63623886171763211"/>
          <c:h val="0.1100770659962590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AA Adult Documented BP Control - [Health Center]</a:t>
            </a:r>
          </a:p>
        </c:rich>
      </c:tx>
      <c:layout>
        <c:manualLayout>
          <c:xMode val="edge"/>
          <c:yMode val="edge"/>
          <c:x val="0.33250801346181991"/>
          <c:y val="1.82347984487592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930791298694687E-2"/>
          <c:y val="0.12152645941243813"/>
          <c:w val="0.85148612665187462"/>
          <c:h val="0.69433971251784254"/>
        </c:manualLayout>
      </c:layout>
      <c:lineChart>
        <c:grouping val="standard"/>
        <c:varyColors val="0"/>
        <c:ser>
          <c:idx val="4"/>
          <c:order val="4"/>
          <c:tx>
            <c:strRef>
              <c:f>'BPAA Run Charts'!$B$6</c:f>
              <c:strCache>
                <c:ptCount val="1"/>
                <c:pt idx="0">
                  <c:v>AA Adults Documented Blood Pressure Control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C9-487E-B223-9E2B72D645A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ext>
              </c:extLst>
              <c:f>'BPAA Run Charts'!$O$1:$P$1</c:f>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Charts'!$O$6:$Z$6</c15:sqref>
                  </c15:fullRef>
                </c:ext>
              </c:extLst>
              <c:f>'BPAA Run Charts'!$O$6:$P$6</c:f>
              <c:numCache>
                <c:formatCode>0.0%</c:formatCode>
                <c:ptCount val="2"/>
                <c:pt idx="0">
                  <c:v>0.6</c:v>
                </c:pt>
                <c:pt idx="1">
                  <c:v>0.63725490196078427</c:v>
                </c:pt>
              </c:numCache>
            </c:numRef>
          </c:val>
          <c:smooth val="0"/>
          <c:extLst xmlns:c15="http://schemas.microsoft.com/office/drawing/2012/chart">
            <c:ext xmlns:c16="http://schemas.microsoft.com/office/drawing/2014/chart" uri="{C3380CC4-5D6E-409C-BE32-E72D297353CC}">
              <c16:uniqueId val="{0000000A-B1C9-487E-B223-9E2B72D645A3}"/>
            </c:ext>
          </c:extLst>
        </c:ser>
        <c:dLbls>
          <c:showLegendKey val="0"/>
          <c:showVal val="0"/>
          <c:showCatName val="0"/>
          <c:showSerName val="0"/>
          <c:showPercent val="0"/>
          <c:showBubbleSize val="0"/>
        </c:dLbls>
        <c:marker val="1"/>
        <c:smooth val="0"/>
        <c:axId val="618363920"/>
        <c:axId val="618369328"/>
        <c:extLst>
          <c:ext xmlns:c15="http://schemas.microsoft.com/office/drawing/2012/chart" uri="{02D57815-91ED-43cb-92C2-25804820EDAC}">
            <c15:filteredLineSeries>
              <c15:ser>
                <c:idx val="0"/>
                <c:order val="0"/>
                <c:tx>
                  <c:strRef>
                    <c:extLst>
                      <c:ext uri="{02D57815-91ED-43cb-92C2-25804820EDAC}">
                        <c15:formulaRef>
                          <c15:sqref>'BPAA Run Charts'!$B$2</c15:sqref>
                        </c15:formulaRef>
                      </c:ext>
                    </c:extLst>
                    <c:strCache>
                      <c:ptCount val="1"/>
                      <c:pt idx="0">
                        <c:v>AA Adults Blood Pressure Control</c:v>
                      </c:pt>
                    </c:strCache>
                  </c:strRef>
                </c:tx>
                <c:spPr>
                  <a:ln w="28575" cap="rnd">
                    <a:solidFill>
                      <a:srgbClr val="800000"/>
                    </a:solidFill>
                    <a:round/>
                  </a:ln>
                  <a:effectLst/>
                </c:spPr>
                <c:marker>
                  <c:symbol val="circle"/>
                  <c:size val="5"/>
                  <c:spPr>
                    <a:solidFill>
                      <a:srgbClr val="800000"/>
                    </a:solidFill>
                    <a:ln w="9525">
                      <a:solidFill>
                        <a:srgbClr val="800000"/>
                      </a:solidFill>
                    </a:ln>
                    <a:effectLst/>
                  </c:spPr>
                </c:marker>
                <c:dLbls>
                  <c:dLbl>
                    <c:idx val="0"/>
                    <c:dLblPos val="l"/>
                    <c:showLegendKey val="0"/>
                    <c:showVal val="1"/>
                    <c:showCatName val="0"/>
                    <c:showSerName val="0"/>
                    <c:showPercent val="0"/>
                    <c:showBubbleSize val="0"/>
                    <c:extLst>
                      <c:ext uri="{CE6537A1-D6FC-4f65-9D91-7224C49458BB}"/>
                      <c:ext xmlns:c16="http://schemas.microsoft.com/office/drawing/2014/chart" uri="{C3380CC4-5D6E-409C-BE32-E72D297353CC}">
                        <c16:uniqueId val="{00000000-B1C9-487E-B223-9E2B72D645A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uri="{02D57815-91ED-43cb-92C2-25804820EDAC}">
                        <c15:fullRef>
                          <c15:sqref>'BPAA Run Charts'!$O$2:$Z$2</c15:sqref>
                        </c15:fullRef>
                        <c15:formulaRef>
                          <c15:sqref>'BPAA Run Charts'!$O$2:$P$2</c15:sqref>
                        </c15:formulaRef>
                      </c:ext>
                    </c:extLst>
                    <c:numCache>
                      <c:formatCode>0.0%</c:formatCode>
                      <c:ptCount val="2"/>
                      <c:pt idx="0">
                        <c:v>0.55000000000000004</c:v>
                      </c:pt>
                      <c:pt idx="1">
                        <c:v>0.58823529411764708</c:v>
                      </c:pt>
                    </c:numCache>
                  </c:numRef>
                </c:val>
                <c:smooth val="0"/>
                <c:extLst>
                  <c:ext xmlns:c16="http://schemas.microsoft.com/office/drawing/2014/chart" uri="{C3380CC4-5D6E-409C-BE32-E72D297353CC}">
                    <c16:uniqueId val="{00000001-B1C9-487E-B223-9E2B72D645A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'BPAA Run Charts'!$B$3</c15:sqref>
                        </c15:formulaRef>
                      </c:ext>
                    </c:extLst>
                    <c:strCache>
                      <c:ptCount val="1"/>
                      <c:pt idx="0">
                        <c:v>Median - AA Adults Blood Pressure Control</c:v>
                      </c:pt>
                    </c:strCache>
                  </c:strRef>
                </c:tx>
                <c:spPr>
                  <a:ln w="28575" cap="flat">
                    <a:solidFill>
                      <a:schemeClr val="accent5"/>
                    </a:solidFill>
                    <a:bevel/>
                  </a:ln>
                  <a:effectLst/>
                </c:spPr>
                <c:marker>
                  <c:symbol val="circle"/>
                  <c:size val="5"/>
                  <c:spPr>
                    <a:solidFill>
                      <a:schemeClr val="accent5"/>
                    </a:solidFill>
                    <a:ln w="9525">
                      <a:solidFill>
                        <a:schemeClr val="accent5"/>
                      </a:solidFill>
                    </a:ln>
                    <a:effectLst/>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B1C9-487E-B223-9E2B72D645A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Charts'!$O$3:$Z$3</c15:sqref>
                        </c15:fullRef>
                        <c15:formulaRef>
                          <c15:sqref>'BPAA Run Charts'!$O$3:$P$3</c15:sqref>
                        </c15:formulaRef>
                      </c:ext>
                    </c:extLst>
                    <c:numCache>
                      <c:formatCode>0.0%</c:formatCode>
                      <c:ptCount val="2"/>
                      <c:pt idx="0">
                        <c:v>0.56911764705882351</c:v>
                      </c:pt>
                      <c:pt idx="1">
                        <c:v>0.56911764705882351</c:v>
                      </c:pt>
                    </c:numCache>
                  </c:numRef>
                </c:val>
                <c:smooth val="0"/>
                <c:extLst xmlns:c15="http://schemas.microsoft.com/office/drawing/2012/chart">
                  <c:ext xmlns:c16="http://schemas.microsoft.com/office/drawing/2014/chart" uri="{C3380CC4-5D6E-409C-BE32-E72D297353CC}">
                    <c16:uniqueId val="{00000003-B1C9-487E-B223-9E2B72D645A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'BPAA Run Charts'!$B$4</c15:sqref>
                        </c15:formulaRef>
                      </c:ext>
                    </c:extLst>
                    <c:strCache>
                      <c:ptCount val="1"/>
                      <c:pt idx="0">
                        <c:v>Percent Change from Previous Month - Blood Pressure Control</c:v>
                      </c:pt>
                    </c:strCache>
                  </c:strRef>
                </c:tx>
                <c:spPr>
                  <a:ln w="28575" cap="rnd">
                    <a:solidFill>
                      <a:schemeClr val="accent3"/>
                    </a:solidFill>
                    <a:round/>
                  </a:ln>
                  <a:effectLst/>
                </c:spPr>
                <c:marker>
                  <c:symbol val="circle"/>
                  <c:size val="5"/>
                  <c:spPr>
                    <a:solidFill>
                      <a:schemeClr val="accent5"/>
                    </a:solidFill>
                    <a:ln w="9525">
                      <a:solidFill>
                        <a:schemeClr val="accent5"/>
                      </a:solidFill>
                    </a:ln>
                    <a:effectLst/>
                  </c:spPr>
                </c:marker>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Charts'!$O$4:$Z$4</c15:sqref>
                        </c15:fullRef>
                        <c15:formulaRef>
                          <c15:sqref>'BPAA Run Charts'!$O$4:$P$4</c15:sqref>
                        </c15:formulaRef>
                      </c:ext>
                    </c:extLst>
                    <c:numCache>
                      <c:formatCode>0.0%</c:formatCode>
                      <c:ptCount val="2"/>
                      <c:pt idx="0">
                        <c:v>0</c:v>
                      </c:pt>
                      <c:pt idx="1">
                        <c:v>6.9518716577540052E-2</c:v>
                      </c:pt>
                    </c:numCache>
                  </c:numRef>
                </c:val>
                <c:smooth val="0"/>
                <c:extLst xmlns:c15="http://schemas.microsoft.com/office/drawing/2012/chart">
                  <c:ext xmlns:c16="http://schemas.microsoft.com/office/drawing/2014/chart" uri="{C3380CC4-5D6E-409C-BE32-E72D297353CC}">
                    <c16:uniqueId val="{00000007-B1C9-487E-B223-9E2B72D645A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'BPAA Run Charts'!$B$5</c15:sqref>
                        </c15:formulaRef>
                      </c:ext>
                    </c:extLst>
                    <c:strCache>
                      <c:ptCount val="1"/>
                      <c:pt idx="0">
                        <c:v>Health Center AA Adults BP Control GOAL</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B3E3-4B68-8AE4-15D782E5457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01-B3E3-4B68-8AE4-15D782E5457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Charts'!$O$5:$Z$5</c15:sqref>
                        </c15:fullRef>
                        <c15:formulaRef>
                          <c15:sqref>'BPAA Run Charts'!$O$5:$P$5</c15:sqref>
                        </c15:formulaRef>
                      </c:ext>
                    </c:extLst>
                    <c:numCache>
                      <c:formatCode>0.0%</c:formatCode>
                      <c:ptCount val="2"/>
                      <c:pt idx="0">
                        <c:v>0.60500000000000009</c:v>
                      </c:pt>
                      <c:pt idx="1">
                        <c:v>0.60500000000000009</c:v>
                      </c:pt>
                    </c:numCache>
                  </c:numRef>
                </c:val>
                <c:smooth val="0"/>
                <c:extLst xmlns:c15="http://schemas.microsoft.com/office/drawing/2012/chart">
                  <c:ext xmlns:c16="http://schemas.microsoft.com/office/drawing/2014/chart" uri="{C3380CC4-5D6E-409C-BE32-E72D297353CC}">
                    <c16:uniqueId val="{00000008-B1C9-487E-B223-9E2B72D645A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'BPAA Run Charts'!$B$7</c15:sqref>
                        </c15:formulaRef>
                      </c:ext>
                    </c:extLst>
                    <c:strCache>
                      <c:ptCount val="1"/>
                      <c:pt idx="0">
                        <c:v>Average Systolic Blood Pressure - AA Adults w/Uncontrolled HTN (Cohort)</c:v>
                      </c:pt>
                    </c:strCache>
                  </c:strRef>
                </c:tx>
                <c:spPr>
                  <a:ln w="28575" cap="rnd">
                    <a:solidFill>
                      <a:srgbClr val="990033"/>
                    </a:solidFill>
                    <a:round/>
                  </a:ln>
                  <a:effectLst/>
                </c:spPr>
                <c:marker>
                  <c:symbol val="circle"/>
                  <c:size val="5"/>
                  <c:spPr>
                    <a:solidFill>
                      <a:schemeClr val="accent6"/>
                    </a:solidFill>
                    <a:ln w="9525">
                      <a:solidFill>
                        <a:schemeClr val="accent6"/>
                      </a:solidFill>
                    </a:ln>
                    <a:effectLst/>
                  </c:spPr>
                </c:marker>
                <c:dLbls>
                  <c:dLbl>
                    <c:idx val="0"/>
                    <c:dLblPos val="l"/>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B1C9-487E-B223-9E2B72D645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Charts'!$O$7:$Z$7</c15:sqref>
                        </c15:fullRef>
                        <c15:formulaRef>
                          <c15:sqref>'BPAA Run Charts'!$O$7:$P$7</c15:sqref>
                        </c15:formulaRef>
                      </c:ext>
                    </c:extLst>
                    <c:numCache>
                      <c:formatCode>0.00</c:formatCode>
                      <c:ptCount val="2"/>
                      <c:pt idx="0">
                        <c:v>148.6</c:v>
                      </c:pt>
                      <c:pt idx="1">
                        <c:v>148</c:v>
                      </c:pt>
                    </c:numCache>
                  </c:numRef>
                </c:val>
                <c:smooth val="0"/>
                <c:extLst xmlns:c15="http://schemas.microsoft.com/office/drawing/2012/chart">
                  <c:ext xmlns:c16="http://schemas.microsoft.com/office/drawing/2014/chart" uri="{C3380CC4-5D6E-409C-BE32-E72D297353CC}">
                    <c16:uniqueId val="{00000006-B1C9-487E-B223-9E2B72D645A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'BPAA Run Charts'!$B$8</c15:sqref>
                        </c15:formulaRef>
                      </c:ext>
                    </c:extLst>
                    <c:strCache>
                      <c:ptCount val="1"/>
                      <c:pt idx="0">
                        <c:v>AA Adults w/Uncontrolled HTN Prescribed a Guideline Anti-HTN Therapy (Past 12 Months, anytime)</c:v>
                      </c:pt>
                    </c:strCache>
                  </c:strRef>
                </c:tx>
                <c:spPr>
                  <a:ln w="28575" cap="rnd">
                    <a:solidFill>
                      <a:schemeClr val="accent1">
                        <a:lumMod val="60000"/>
                      </a:schemeClr>
                    </a:solidFill>
                    <a:round/>
                  </a:ln>
                  <a:effectLst/>
                </c:spPr>
                <c:marker>
                  <c:symbol val="circle"/>
                  <c:size val="5"/>
                  <c:spPr>
                    <a:solidFill>
                      <a:schemeClr val="accent5"/>
                    </a:solidFill>
                    <a:ln w="9525">
                      <a:solidFill>
                        <a:schemeClr val="accent5"/>
                      </a:solidFill>
                    </a:ln>
                    <a:effectLst/>
                  </c:spPr>
                </c:marker>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Charts'!$O$8:$Z$8</c15:sqref>
                        </c15:fullRef>
                        <c15:formulaRef>
                          <c15:sqref>'BPAA Run Charts'!$O$8:$P$8</c15:sqref>
                        </c15:formulaRef>
                      </c:ext>
                    </c:extLst>
                    <c:numCache>
                      <c:formatCode>0.0%</c:formatCode>
                      <c:ptCount val="2"/>
                      <c:pt idx="0">
                        <c:v>0.625</c:v>
                      </c:pt>
                      <c:pt idx="1">
                        <c:v>0.65</c:v>
                      </c:pt>
                    </c:numCache>
                  </c:numRef>
                </c:val>
                <c:smooth val="0"/>
                <c:extLst xmlns:c15="http://schemas.microsoft.com/office/drawing/2012/chart">
                  <c:ext xmlns:c16="http://schemas.microsoft.com/office/drawing/2014/chart" uri="{C3380CC4-5D6E-409C-BE32-E72D297353CC}">
                    <c16:uniqueId val="{00000000-75E9-408D-AEB0-D3B9F5B1099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'BPAA Run Charts'!$B$9</c15:sqref>
                        </c15:formulaRef>
                      </c:ext>
                    </c:extLst>
                    <c:strCache>
                      <c:ptCount val="1"/>
                      <c:pt idx="0">
                        <c:v>AA Adults w/Uncontrolled HTN on No Anti-HTN Medications (Past 12 Months, as of most recent visit)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Charts'!$O$9:$Z$9</c15:sqref>
                        </c15:fullRef>
                        <c15:formulaRef>
                          <c15:sqref>'BPAA Run Charts'!$O$9:$P$9</c15:sqref>
                        </c15:formulaRef>
                      </c:ext>
                    </c:extLst>
                    <c:numCache>
                      <c:formatCode>0.0%</c:formatCode>
                      <c:ptCount val="2"/>
                      <c:pt idx="0">
                        <c:v>0.25</c:v>
                      </c:pt>
                      <c:pt idx="1">
                        <c:v>0.3</c:v>
                      </c:pt>
                    </c:numCache>
                  </c:numRef>
                </c:val>
                <c:smooth val="0"/>
                <c:extLst xmlns:c15="http://schemas.microsoft.com/office/drawing/2012/chart">
                  <c:ext xmlns:c16="http://schemas.microsoft.com/office/drawing/2014/chart" uri="{C3380CC4-5D6E-409C-BE32-E72D297353CC}">
                    <c16:uniqueId val="{00000001-75E9-408D-AEB0-D3B9F5B1099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'BPAA Run Charts'!$B$10</c15:sqref>
                        </c15:formulaRef>
                      </c:ext>
                    </c:extLst>
                    <c:strCache>
                      <c:ptCount val="1"/>
                      <c:pt idx="0">
                        <c:v>AA Adults w/Uncontrolled HTN on Monotherapy (Past 12 Months, as of most recent visit)</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Charts'!$O$10:$Z$10</c15:sqref>
                        </c15:fullRef>
                        <c15:formulaRef>
                          <c15:sqref>'BPAA Run Charts'!$O$10:$P$10</c15:sqref>
                        </c15:formulaRef>
                      </c:ext>
                    </c:extLst>
                    <c:numCache>
                      <c:formatCode>0.0%</c:formatCode>
                      <c:ptCount val="2"/>
                      <c:pt idx="0">
                        <c:v>0.5</c:v>
                      </c:pt>
                      <c:pt idx="1">
                        <c:v>0.55000000000000004</c:v>
                      </c:pt>
                    </c:numCache>
                  </c:numRef>
                </c:val>
                <c:smooth val="0"/>
                <c:extLst xmlns:c15="http://schemas.microsoft.com/office/drawing/2012/chart">
                  <c:ext xmlns:c16="http://schemas.microsoft.com/office/drawing/2014/chart" uri="{C3380CC4-5D6E-409C-BE32-E72D297353CC}">
                    <c16:uniqueId val="{00000002-75E9-408D-AEB0-D3B9F5B1099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'BPAA Run Charts'!$B$11</c15:sqref>
                        </c15:formulaRef>
                      </c:ext>
                    </c:extLst>
                    <c:strCache>
                      <c:ptCount val="1"/>
                      <c:pt idx="0">
                        <c:v>AA Adults w/Uncontrolled HTN who Received Medication Intensification (Past Month)</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c:ext xmlns:c15="http://schemas.microsoft.com/office/drawing/2012/chart" uri="{02D57815-91ED-43cb-92C2-25804820EDAC}">
                        <c15:fullRef>
                          <c15:sqref>'BPAA Run Charts'!$O$1:$Z$1</c15:sqref>
                        </c15:fullRef>
                        <c15:formulaRef>
                          <c15:sqref>'BPAA Run Charts'!$O$1:$P$1</c15:sqref>
                        </c15:formulaRef>
                      </c:ext>
                    </c:extLst>
                    <c:numCache>
                      <c:formatCode>mmm\-yy</c:formatCode>
                      <c:ptCount val="2"/>
                      <c:pt idx="0" formatCode="[$-409]mmm\-yy;@">
                        <c:v>44773</c:v>
                      </c:pt>
                      <c:pt idx="1">
                        <c:v>44793</c:v>
                      </c:pt>
                    </c:numCache>
                  </c:numRef>
                </c:cat>
                <c:val>
                  <c:numRef>
                    <c:extLst>
                      <c:ext xmlns:c15="http://schemas.microsoft.com/office/drawing/2012/chart" uri="{02D57815-91ED-43cb-92C2-25804820EDAC}">
                        <c15:fullRef>
                          <c15:sqref>'BPAA Run Charts'!$O$11:$Z$11</c15:sqref>
                        </c15:fullRef>
                        <c15:formulaRef>
                          <c15:sqref>'BPAA Run Charts'!$O$11:$P$11</c15:sqref>
                        </c15:formulaRef>
                      </c:ext>
                    </c:extLst>
                    <c:numCache>
                      <c:formatCode>0.0%</c:formatCode>
                      <c:ptCount val="2"/>
                      <c:pt idx="0">
                        <c:v>0.2</c:v>
                      </c:pt>
                      <c:pt idx="1">
                        <c:v>0.25</c:v>
                      </c:pt>
                    </c:numCache>
                  </c:numRef>
                </c:val>
                <c:smooth val="0"/>
                <c:extLst xmlns:c15="http://schemas.microsoft.com/office/drawing/2012/chart">
                  <c:ext xmlns:c16="http://schemas.microsoft.com/office/drawing/2014/chart" uri="{C3380CC4-5D6E-409C-BE32-E72D297353CC}">
                    <c16:uniqueId val="{00000003-75E9-408D-AEB0-D3B9F5B10997}"/>
                  </c:ext>
                </c:extLst>
              </c15:ser>
            </c15:filteredLineSeries>
          </c:ext>
        </c:extLst>
      </c:lineChart>
      <c:dateAx>
        <c:axId val="618363920"/>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9328"/>
        <c:crosses val="autoZero"/>
        <c:auto val="0"/>
        <c:lblOffset val="100"/>
        <c:baseTimeUnit val="months"/>
      </c:dateAx>
      <c:valAx>
        <c:axId val="618369328"/>
        <c:scaling>
          <c:orientation val="minMax"/>
          <c:max val="0.85000000000000009"/>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18363920"/>
        <c:crosses val="autoZero"/>
        <c:crossBetween val="between"/>
      </c:valAx>
      <c:spPr>
        <a:noFill/>
        <a:ln>
          <a:noFill/>
        </a:ln>
        <a:effectLst/>
      </c:spPr>
    </c:plotArea>
    <c:legend>
      <c:legendPos val="b"/>
      <c:layout>
        <c:manualLayout>
          <c:xMode val="edge"/>
          <c:yMode val="edge"/>
          <c:x val="0.17597809675357864"/>
          <c:y val="0.89645104333256487"/>
          <c:w val="0.3168289154350738"/>
          <c:h val="4.781037544164532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Blood Pressure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66</c:v>
              </c:pt>
              <c:pt idx="1">
                <c:v>44</c:v>
              </c:pt>
              <c:pt idx="2">
                <c:v>51</c:v>
              </c:pt>
              <c:pt idx="3">
                <c:v>53</c:v>
              </c:pt>
              <c:pt idx="4">
                <c:v>57</c:v>
              </c:pt>
              <c:pt idx="5">
                <c:v>62</c:v>
              </c:pt>
              <c:pt idx="6">
                <c:v>65</c:v>
              </c:pt>
              <c:pt idx="7">
                <c:v>63</c:v>
              </c:pt>
              <c:pt idx="8">
                <c:v>64</c:v>
              </c:pt>
              <c:pt idx="9">
                <c:v>55</c:v>
              </c:pt>
              <c:pt idx="10">
                <c:v>53</c:v>
              </c:pt>
              <c:pt idx="11">
                <c:v>53</c:v>
              </c:pt>
              <c:pt idx="12">
                <c:v>65</c:v>
              </c:pt>
              <c:pt idx="13">
                <c:v>63</c:v>
              </c:pt>
              <c:pt idx="14">
                <c:v>66</c:v>
              </c:pt>
              <c:pt idx="15">
                <c:v>68</c:v>
              </c:pt>
              <c:pt idx="16">
                <c:v>68</c:v>
              </c:pt>
              <c:pt idx="17">
                <c:v>70</c:v>
              </c:pt>
            </c:numLit>
          </c:val>
          <c:smooth val="0"/>
          <c:extLst>
            <c:ext xmlns:c16="http://schemas.microsoft.com/office/drawing/2014/chart" uri="{C3380CC4-5D6E-409C-BE32-E72D297353CC}">
              <c16:uniqueId val="{00000000-BB00-4004-AFC5-408EF28529E2}"/>
            </c:ext>
          </c:extLst>
        </c:ser>
        <c:ser>
          <c:idx val="1"/>
          <c:order val="1"/>
          <c:spPr>
            <a:ln w="28575" cap="rnd">
              <a:solidFill>
                <a:srgbClr val="70AD47"/>
              </a:solidFill>
              <a:round/>
            </a:ln>
            <a:effectLst/>
          </c:spPr>
          <c:marker>
            <c:symbol val="circle"/>
            <c:size val="5"/>
            <c:spPr>
              <a:solidFill>
                <a:srgbClr val="70AD47"/>
              </a:solidFill>
              <a:ln w="9525">
                <a:solidFill>
                  <a:srgbClr val="70AD47"/>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numLit>
          </c:val>
          <c:smooth val="0"/>
          <c:extLst>
            <c:ext xmlns:c16="http://schemas.microsoft.com/office/drawing/2014/chart" uri="{C3380CC4-5D6E-409C-BE32-E72D297353CC}">
              <c16:uniqueId val="{00000001-BB00-4004-AFC5-408EF28529E2}"/>
            </c:ext>
          </c:extLst>
        </c:ser>
        <c:dLbls>
          <c:showLegendKey val="0"/>
          <c:showVal val="0"/>
          <c:showCatName val="0"/>
          <c:showSerName val="0"/>
          <c:showPercent val="0"/>
          <c:showBubbleSize val="0"/>
        </c:dLbls>
        <c:marker val="1"/>
        <c:smooth val="0"/>
        <c:axId val="279894608"/>
        <c:axId val="279896176"/>
      </c:lineChart>
      <c:catAx>
        <c:axId val="279894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 of</a:t>
                </a:r>
                <a:r>
                  <a:rPr lang="en-US" baseline="0"/>
                  <a:t> Measurement</a:t>
                </a:r>
                <a:endParaRPr lang="en-US"/>
              </a:p>
            </c:rich>
          </c:tx>
          <c:layout>
            <c:manualLayout>
              <c:xMode val="edge"/>
              <c:yMode val="edge"/>
              <c:x val="0.42899215467149199"/>
              <c:y val="0.927411066399962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896176"/>
        <c:crosses val="autoZero"/>
        <c:auto val="1"/>
        <c:lblAlgn val="ctr"/>
        <c:lblOffset val="100"/>
        <c:noMultiLvlLbl val="0"/>
      </c:catAx>
      <c:valAx>
        <c:axId val="279896176"/>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BP Control (%)</a:t>
                </a:r>
              </a:p>
            </c:rich>
          </c:tx>
          <c:layout>
            <c:manualLayout>
              <c:xMode val="edge"/>
              <c:yMode val="edge"/>
              <c:x val="5.7678447047930801E-3"/>
              <c:y val="0.337760482718672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894608"/>
        <c:crosses val="autoZero"/>
        <c:crossBetween val="between"/>
        <c:majorUnit val="10"/>
        <c:min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Blood Pressure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66</c:v>
              </c:pt>
              <c:pt idx="1">
                <c:v>44</c:v>
              </c:pt>
              <c:pt idx="2">
                <c:v>51</c:v>
              </c:pt>
              <c:pt idx="3">
                <c:v>53</c:v>
              </c:pt>
              <c:pt idx="4">
                <c:v>57</c:v>
              </c:pt>
              <c:pt idx="5">
                <c:v>62</c:v>
              </c:pt>
              <c:pt idx="6">
                <c:v>65</c:v>
              </c:pt>
              <c:pt idx="7">
                <c:v>63</c:v>
              </c:pt>
              <c:pt idx="8">
                <c:v>64</c:v>
              </c:pt>
              <c:pt idx="9">
                <c:v>55</c:v>
              </c:pt>
              <c:pt idx="10">
                <c:v>53</c:v>
              </c:pt>
              <c:pt idx="11">
                <c:v>53</c:v>
              </c:pt>
              <c:pt idx="12">
                <c:v>65</c:v>
              </c:pt>
              <c:pt idx="13">
                <c:v>63</c:v>
              </c:pt>
              <c:pt idx="14">
                <c:v>66</c:v>
              </c:pt>
              <c:pt idx="15">
                <c:v>68</c:v>
              </c:pt>
              <c:pt idx="16">
                <c:v>68</c:v>
              </c:pt>
              <c:pt idx="17">
                <c:v>70</c:v>
              </c:pt>
            </c:numLit>
          </c:val>
          <c:smooth val="0"/>
          <c:extLst>
            <c:ext xmlns:c16="http://schemas.microsoft.com/office/drawing/2014/chart" uri="{C3380CC4-5D6E-409C-BE32-E72D297353CC}">
              <c16:uniqueId val="{00000000-D619-47D2-ABA2-8220DD2983D3}"/>
            </c:ext>
          </c:extLst>
        </c:ser>
        <c:ser>
          <c:idx val="1"/>
          <c:order val="1"/>
          <c:spPr>
            <a:ln w="28575" cap="rnd">
              <a:solidFill>
                <a:srgbClr val="70AD47"/>
              </a:solidFill>
              <a:round/>
            </a:ln>
            <a:effectLst/>
          </c:spPr>
          <c:marker>
            <c:symbol val="circle"/>
            <c:size val="5"/>
            <c:spPr>
              <a:solidFill>
                <a:srgbClr val="70AD47"/>
              </a:solidFill>
              <a:ln w="9525">
                <a:solidFill>
                  <a:srgbClr val="70AD47"/>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numLit>
          </c:val>
          <c:smooth val="0"/>
          <c:extLst>
            <c:ext xmlns:c16="http://schemas.microsoft.com/office/drawing/2014/chart" uri="{C3380CC4-5D6E-409C-BE32-E72D297353CC}">
              <c16:uniqueId val="{00000001-D619-47D2-ABA2-8220DD2983D3}"/>
            </c:ext>
          </c:extLst>
        </c:ser>
        <c:dLbls>
          <c:showLegendKey val="0"/>
          <c:showVal val="0"/>
          <c:showCatName val="0"/>
          <c:showSerName val="0"/>
          <c:showPercent val="0"/>
          <c:showBubbleSize val="0"/>
        </c:dLbls>
        <c:marker val="1"/>
        <c:smooth val="0"/>
        <c:axId val="279895392"/>
        <c:axId val="331746824"/>
      </c:lineChart>
      <c:catAx>
        <c:axId val="279895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 of</a:t>
                </a:r>
                <a:r>
                  <a:rPr lang="en-US" baseline="0"/>
                  <a:t> Measurement</a:t>
                </a:r>
                <a:endParaRPr lang="en-US"/>
              </a:p>
            </c:rich>
          </c:tx>
          <c:layout>
            <c:manualLayout>
              <c:xMode val="edge"/>
              <c:yMode val="edge"/>
              <c:x val="0.42899215467149199"/>
              <c:y val="0.927411066399962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746824"/>
        <c:crosses val="autoZero"/>
        <c:auto val="1"/>
        <c:lblAlgn val="ctr"/>
        <c:lblOffset val="100"/>
        <c:noMultiLvlLbl val="0"/>
      </c:catAx>
      <c:valAx>
        <c:axId val="331746824"/>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BP Control (%)</a:t>
                </a:r>
              </a:p>
            </c:rich>
          </c:tx>
          <c:layout>
            <c:manualLayout>
              <c:xMode val="edge"/>
              <c:yMode val="edge"/>
              <c:x val="5.7678447047930801E-3"/>
              <c:y val="0.337760482718672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895392"/>
        <c:crosses val="autoZero"/>
        <c:crossBetween val="between"/>
        <c:majorUnit val="10"/>
        <c:min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Blood Pressure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66</c:v>
              </c:pt>
              <c:pt idx="1">
                <c:v>44</c:v>
              </c:pt>
              <c:pt idx="2">
                <c:v>51</c:v>
              </c:pt>
              <c:pt idx="3">
                <c:v>53</c:v>
              </c:pt>
              <c:pt idx="4">
                <c:v>57</c:v>
              </c:pt>
              <c:pt idx="5">
                <c:v>62</c:v>
              </c:pt>
              <c:pt idx="6">
                <c:v>65</c:v>
              </c:pt>
              <c:pt idx="7">
                <c:v>63</c:v>
              </c:pt>
              <c:pt idx="8">
                <c:v>64</c:v>
              </c:pt>
              <c:pt idx="9">
                <c:v>55</c:v>
              </c:pt>
              <c:pt idx="10">
                <c:v>53</c:v>
              </c:pt>
              <c:pt idx="11">
                <c:v>53</c:v>
              </c:pt>
              <c:pt idx="12">
                <c:v>65</c:v>
              </c:pt>
              <c:pt idx="13">
                <c:v>63</c:v>
              </c:pt>
              <c:pt idx="14">
                <c:v>66</c:v>
              </c:pt>
              <c:pt idx="15">
                <c:v>68</c:v>
              </c:pt>
              <c:pt idx="16">
                <c:v>68</c:v>
              </c:pt>
              <c:pt idx="17">
                <c:v>70</c:v>
              </c:pt>
            </c:numLit>
          </c:val>
          <c:smooth val="0"/>
          <c:extLst>
            <c:ext xmlns:c16="http://schemas.microsoft.com/office/drawing/2014/chart" uri="{C3380CC4-5D6E-409C-BE32-E72D297353CC}">
              <c16:uniqueId val="{00000000-C6AC-4BCB-BA6B-B4522BA3B690}"/>
            </c:ext>
          </c:extLst>
        </c:ser>
        <c:ser>
          <c:idx val="1"/>
          <c:order val="1"/>
          <c:spPr>
            <a:ln w="28575" cap="rnd">
              <a:solidFill>
                <a:srgbClr val="70AD47"/>
              </a:solidFill>
              <a:round/>
            </a:ln>
            <a:effectLst/>
          </c:spPr>
          <c:marker>
            <c:symbol val="circle"/>
            <c:size val="5"/>
            <c:spPr>
              <a:solidFill>
                <a:srgbClr val="70AD47"/>
              </a:solidFill>
              <a:ln w="9525">
                <a:solidFill>
                  <a:srgbClr val="70AD47"/>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numLit>
          </c:val>
          <c:smooth val="0"/>
          <c:extLst>
            <c:ext xmlns:c16="http://schemas.microsoft.com/office/drawing/2014/chart" uri="{C3380CC4-5D6E-409C-BE32-E72D297353CC}">
              <c16:uniqueId val="{00000001-C6AC-4BCB-BA6B-B4522BA3B690}"/>
            </c:ext>
          </c:extLst>
        </c:ser>
        <c:dLbls>
          <c:showLegendKey val="0"/>
          <c:showVal val="0"/>
          <c:showCatName val="0"/>
          <c:showSerName val="0"/>
          <c:showPercent val="0"/>
          <c:showBubbleSize val="0"/>
        </c:dLbls>
        <c:marker val="1"/>
        <c:smooth val="0"/>
        <c:axId val="331748000"/>
        <c:axId val="124076352"/>
      </c:lineChart>
      <c:catAx>
        <c:axId val="331748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 of</a:t>
                </a:r>
                <a:r>
                  <a:rPr lang="en-US" baseline="0"/>
                  <a:t> Measurement</a:t>
                </a:r>
                <a:endParaRPr lang="en-US"/>
              </a:p>
            </c:rich>
          </c:tx>
          <c:layout>
            <c:manualLayout>
              <c:xMode val="edge"/>
              <c:yMode val="edge"/>
              <c:x val="0.42899215467149199"/>
              <c:y val="0.927411066399962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6352"/>
        <c:crosses val="autoZero"/>
        <c:auto val="1"/>
        <c:lblAlgn val="ctr"/>
        <c:lblOffset val="100"/>
        <c:noMultiLvlLbl val="0"/>
      </c:catAx>
      <c:valAx>
        <c:axId val="124076352"/>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BP Control (%)</a:t>
                </a:r>
              </a:p>
            </c:rich>
          </c:tx>
          <c:layout>
            <c:manualLayout>
              <c:xMode val="edge"/>
              <c:yMode val="edge"/>
              <c:x val="5.7678447047930801E-3"/>
              <c:y val="0.337760482718672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748000"/>
        <c:crosses val="autoZero"/>
        <c:crossBetween val="between"/>
        <c:majorUnit val="10"/>
        <c:min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Blood Pressure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50</c:v>
              </c:pt>
              <c:pt idx="1">
                <c:v>44</c:v>
              </c:pt>
              <c:pt idx="2">
                <c:v>46</c:v>
              </c:pt>
              <c:pt idx="3">
                <c:v>45</c:v>
              </c:pt>
              <c:pt idx="4">
                <c:v>48</c:v>
              </c:pt>
              <c:pt idx="5">
                <c:v>51</c:v>
              </c:pt>
              <c:pt idx="6">
                <c:v>47</c:v>
              </c:pt>
              <c:pt idx="7">
                <c:v>45</c:v>
              </c:pt>
              <c:pt idx="8">
                <c:v>50</c:v>
              </c:pt>
              <c:pt idx="9">
                <c:v>48</c:v>
              </c:pt>
              <c:pt idx="10">
                <c:v>45</c:v>
              </c:pt>
              <c:pt idx="11">
                <c:v>47</c:v>
              </c:pt>
              <c:pt idx="12">
                <c:v>49</c:v>
              </c:pt>
              <c:pt idx="13">
                <c:v>46</c:v>
              </c:pt>
              <c:pt idx="14">
                <c:v>48</c:v>
              </c:pt>
              <c:pt idx="15">
                <c:v>80</c:v>
              </c:pt>
              <c:pt idx="16">
                <c:v>78</c:v>
              </c:pt>
              <c:pt idx="17">
                <c:v>79</c:v>
              </c:pt>
            </c:numLit>
          </c:val>
          <c:smooth val="0"/>
          <c:extLst>
            <c:ext xmlns:c16="http://schemas.microsoft.com/office/drawing/2014/chart" uri="{C3380CC4-5D6E-409C-BE32-E72D297353CC}">
              <c16:uniqueId val="{00000000-E997-4C63-BCB8-3316842BC2DA}"/>
            </c:ext>
          </c:extLst>
        </c:ser>
        <c:ser>
          <c:idx val="1"/>
          <c:order val="1"/>
          <c:spPr>
            <a:ln w="28575" cap="rnd">
              <a:solidFill>
                <a:schemeClr val="accent6"/>
              </a:solidFill>
              <a:round/>
            </a:ln>
            <a:effectLst/>
          </c:spPr>
          <c:marker>
            <c:symbol val="circle"/>
            <c:size val="5"/>
            <c:spPr>
              <a:solidFill>
                <a:schemeClr val="accent6"/>
              </a:solidFill>
              <a:ln w="9525">
                <a:solidFill>
                  <a:schemeClr val="accent6"/>
                </a:solidFill>
              </a:ln>
              <a:effectLst/>
            </c:spPr>
          </c:marker>
          <c:cat>
            <c:strLit>
              <c:ptCount val="18"/>
              <c:pt idx="0">
                <c:v>42019</c:v>
              </c:pt>
              <c:pt idx="1">
                <c:v>Feb</c:v>
              </c:pt>
              <c:pt idx="2">
                <c:v>Mar</c:v>
              </c:pt>
              <c:pt idx="3">
                <c:v>Apr</c:v>
              </c:pt>
              <c:pt idx="4">
                <c:v>May</c:v>
              </c:pt>
              <c:pt idx="5">
                <c:v>Jun</c:v>
              </c:pt>
              <c:pt idx="6">
                <c:v>Jul</c:v>
              </c:pt>
              <c:pt idx="7">
                <c:v>Aug</c:v>
              </c:pt>
              <c:pt idx="8">
                <c:v>Sep</c:v>
              </c:pt>
              <c:pt idx="9">
                <c:v>Oct</c:v>
              </c:pt>
              <c:pt idx="10">
                <c:v>Nov</c:v>
              </c:pt>
              <c:pt idx="11">
                <c:v>Dec</c:v>
              </c:pt>
              <c:pt idx="12">
                <c:v>42020</c:v>
              </c:pt>
              <c:pt idx="13">
                <c:v>Feb</c:v>
              </c:pt>
              <c:pt idx="14">
                <c:v>Mar</c:v>
              </c:pt>
              <c:pt idx="15">
                <c:v>Apr</c:v>
              </c:pt>
              <c:pt idx="16">
                <c:v>May</c:v>
              </c:pt>
              <c:pt idx="17">
                <c:v>Jun</c:v>
              </c:pt>
            </c:strLit>
          </c:cat>
          <c:val>
            <c:numLit>
              <c:formatCode>General</c:formatCode>
              <c:ptCount val="18"/>
              <c:pt idx="0">
                <c:v>48</c:v>
              </c:pt>
              <c:pt idx="1">
                <c:v>48</c:v>
              </c:pt>
              <c:pt idx="2">
                <c:v>48</c:v>
              </c:pt>
              <c:pt idx="3">
                <c:v>48</c:v>
              </c:pt>
              <c:pt idx="4">
                <c:v>48</c:v>
              </c:pt>
              <c:pt idx="5">
                <c:v>48</c:v>
              </c:pt>
              <c:pt idx="6">
                <c:v>48</c:v>
              </c:pt>
              <c:pt idx="7">
                <c:v>48</c:v>
              </c:pt>
              <c:pt idx="8">
                <c:v>48</c:v>
              </c:pt>
              <c:pt idx="9">
                <c:v>48</c:v>
              </c:pt>
              <c:pt idx="10">
                <c:v>48</c:v>
              </c:pt>
              <c:pt idx="11">
                <c:v>48</c:v>
              </c:pt>
              <c:pt idx="12">
                <c:v>48</c:v>
              </c:pt>
              <c:pt idx="13">
                <c:v>48</c:v>
              </c:pt>
              <c:pt idx="14">
                <c:v>48</c:v>
              </c:pt>
              <c:pt idx="15">
                <c:v>48</c:v>
              </c:pt>
              <c:pt idx="16">
                <c:v>48</c:v>
              </c:pt>
              <c:pt idx="17">
                <c:v>48</c:v>
              </c:pt>
            </c:numLit>
          </c:val>
          <c:smooth val="0"/>
          <c:extLst>
            <c:ext xmlns:c16="http://schemas.microsoft.com/office/drawing/2014/chart" uri="{C3380CC4-5D6E-409C-BE32-E72D297353CC}">
              <c16:uniqueId val="{00000001-E997-4C63-BCB8-3316842BC2DA}"/>
            </c:ext>
          </c:extLst>
        </c:ser>
        <c:dLbls>
          <c:showLegendKey val="0"/>
          <c:showVal val="0"/>
          <c:showCatName val="0"/>
          <c:showSerName val="0"/>
          <c:showPercent val="0"/>
          <c:showBubbleSize val="0"/>
        </c:dLbls>
        <c:marker val="1"/>
        <c:smooth val="0"/>
        <c:axId val="124077136"/>
        <c:axId val="332507976"/>
      </c:lineChart>
      <c:catAx>
        <c:axId val="124077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 of Measurement</a:t>
                </a:r>
              </a:p>
            </c:rich>
          </c:tx>
          <c:layout>
            <c:manualLayout>
              <c:xMode val="edge"/>
              <c:yMode val="edge"/>
              <c:x val="0.42716620168182601"/>
              <c:y val="0.9213721979387360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07976"/>
        <c:crosses val="autoZero"/>
        <c:auto val="1"/>
        <c:lblAlgn val="ctr"/>
        <c:lblOffset val="100"/>
        <c:noMultiLvlLbl val="0"/>
      </c:catAx>
      <c:valAx>
        <c:axId val="332507976"/>
        <c:scaling>
          <c:orientation val="minMax"/>
          <c:max val="90"/>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BP Control (%)</a:t>
                </a:r>
              </a:p>
            </c:rich>
          </c:tx>
          <c:layout>
            <c:manualLayout>
              <c:xMode val="edge"/>
              <c:yMode val="edge"/>
              <c:x val="1.04248101945779E-2"/>
              <c:y val="0.355121770054020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7136"/>
        <c:crosses val="autoZero"/>
        <c:crossBetween val="between"/>
        <c:majorUnit val="10"/>
        <c:min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130629</xdr:colOff>
      <xdr:row>14</xdr:row>
      <xdr:rowOff>100693</xdr:rowOff>
    </xdr:from>
    <xdr:to>
      <xdr:col>14</xdr:col>
      <xdr:colOff>9720</xdr:colOff>
      <xdr:row>30</xdr:row>
      <xdr:rowOff>123825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405494</xdr:colOff>
      <xdr:row>31</xdr:row>
      <xdr:rowOff>183113</xdr:rowOff>
    </xdr:from>
    <xdr:to>
      <xdr:col>33</xdr:col>
      <xdr:colOff>436013</xdr:colOff>
      <xdr:row>65</xdr:row>
      <xdr:rowOff>45875</xdr:rowOff>
    </xdr:to>
    <xdr:graphicFrame macro="">
      <xdr:nvGraphicFramePr>
        <xdr:cNvPr id="4" name="Chart 3">
          <a:extLst>
            <a:ext uri="{FF2B5EF4-FFF2-40B4-BE49-F238E27FC236}">
              <a16:creationId xmlns:a16="http://schemas.microsoft.com/office/drawing/2014/main" id="{F9767F6D-4943-46C7-8A76-650ED20D1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405299</xdr:colOff>
      <xdr:row>14</xdr:row>
      <xdr:rowOff>114105</xdr:rowOff>
    </xdr:from>
    <xdr:to>
      <xdr:col>33</xdr:col>
      <xdr:colOff>119937</xdr:colOff>
      <xdr:row>30</xdr:row>
      <xdr:rowOff>137237</xdr:rowOff>
    </xdr:to>
    <xdr:graphicFrame macro="">
      <xdr:nvGraphicFramePr>
        <xdr:cNvPr id="5" name="Chart 4">
          <a:extLst>
            <a:ext uri="{FF2B5EF4-FFF2-40B4-BE49-F238E27FC236}">
              <a16:creationId xmlns:a16="http://schemas.microsoft.com/office/drawing/2014/main" id="{821E72B5-ABCC-46A6-A9F7-8A2C6FC2B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136071</xdr:colOff>
      <xdr:row>31</xdr:row>
      <xdr:rowOff>155510</xdr:rowOff>
    </xdr:from>
    <xdr:to>
      <xdr:col>14</xdr:col>
      <xdr:colOff>0</xdr:colOff>
      <xdr:row>63</xdr:row>
      <xdr:rowOff>23132</xdr:rowOff>
    </xdr:to>
    <xdr:graphicFrame macro="">
      <xdr:nvGraphicFramePr>
        <xdr:cNvPr id="6" name="Chart 5">
          <a:extLst>
            <a:ext uri="{FF2B5EF4-FFF2-40B4-BE49-F238E27FC236}">
              <a16:creationId xmlns:a16="http://schemas.microsoft.com/office/drawing/2014/main" id="{0FAE95DB-8BE0-4F30-8FF1-49865E93A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0.63225</cdr:x>
      <cdr:y>0.18781</cdr:y>
    </cdr:from>
    <cdr:to>
      <cdr:x>0.76548</cdr:x>
      <cdr:y>0.36502</cdr:y>
    </cdr:to>
    <cdr:sp macro="" textlink="">
      <cdr:nvSpPr>
        <cdr:cNvPr id="2" name="TextBox 1">
          <a:extLst xmlns:a="http://schemas.openxmlformats.org/drawingml/2006/main">
            <a:ext uri="{FF2B5EF4-FFF2-40B4-BE49-F238E27FC236}">
              <a16:creationId xmlns:a16="http://schemas.microsoft.com/office/drawing/2014/main" id="{9770767A-F384-48C9-8047-B3B011C89373}"/>
            </a:ext>
          </a:extLst>
        </cdr:cNvPr>
        <cdr:cNvSpPr txBox="1"/>
      </cdr:nvSpPr>
      <cdr:spPr>
        <a:xfrm xmlns:a="http://schemas.openxmlformats.org/drawingml/2006/main">
          <a:off x="7149189" y="1143393"/>
          <a:ext cx="1506503" cy="1078848"/>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r>
            <a:rPr lang="en-US" sz="1100"/>
            <a:t>Aug 22: Add</a:t>
          </a:r>
          <a:r>
            <a:rPr lang="en-US" sz="1100" baseline="0"/>
            <a:t> key activities and events here.</a:t>
          </a:r>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66675</xdr:colOff>
      <xdr:row>20</xdr:row>
      <xdr:rowOff>47624</xdr:rowOff>
    </xdr:from>
    <xdr:to>
      <xdr:col>2</xdr:col>
      <xdr:colOff>295275</xdr:colOff>
      <xdr:row>37</xdr:row>
      <xdr:rowOff>76199</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xdr:row>
      <xdr:rowOff>57150</xdr:rowOff>
    </xdr:from>
    <xdr:to>
      <xdr:col>2</xdr:col>
      <xdr:colOff>285749</xdr:colOff>
      <xdr:row>19</xdr:row>
      <xdr:rowOff>133350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37</xdr:row>
      <xdr:rowOff>161925</xdr:rowOff>
    </xdr:from>
    <xdr:to>
      <xdr:col>2</xdr:col>
      <xdr:colOff>285750</xdr:colOff>
      <xdr:row>55</xdr:row>
      <xdr:rowOff>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55</xdr:row>
      <xdr:rowOff>47626</xdr:rowOff>
    </xdr:from>
    <xdr:to>
      <xdr:col>2</xdr:col>
      <xdr:colOff>285750</xdr:colOff>
      <xdr:row>72</xdr:row>
      <xdr:rowOff>85726</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0.12019</cdr:x>
      <cdr:y>0.36224</cdr:y>
    </cdr:from>
    <cdr:to>
      <cdr:x>0.46129</cdr:x>
      <cdr:y>0.58425</cdr:y>
    </cdr:to>
    <cdr:sp macro="" textlink="">
      <cdr:nvSpPr>
        <cdr:cNvPr id="2" name="Oval 1"/>
        <cdr:cNvSpPr/>
      </cdr:nvSpPr>
      <cdr:spPr>
        <a:xfrm xmlns:a="http://schemas.openxmlformats.org/drawingml/2006/main" rot="20158347">
          <a:off x="674303" y="1183479"/>
          <a:ext cx="1913645" cy="725300"/>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0.16853</cdr:x>
      <cdr:y>0.18697</cdr:y>
    </cdr:from>
    <cdr:to>
      <cdr:x>0.25976</cdr:x>
      <cdr:y>0.26239</cdr:y>
    </cdr:to>
    <cdr:sp macro="" textlink="">
      <cdr:nvSpPr>
        <cdr:cNvPr id="3" name="TextBox 2"/>
        <cdr:cNvSpPr txBox="1"/>
      </cdr:nvSpPr>
      <cdr:spPr>
        <a:xfrm xmlns:a="http://schemas.openxmlformats.org/drawingml/2006/main">
          <a:off x="945491" y="610845"/>
          <a:ext cx="511834" cy="246403"/>
        </a:xfrm>
        <a:prstGeom xmlns:a="http://schemas.openxmlformats.org/drawingml/2006/main" prst="rect">
          <a:avLst/>
        </a:prstGeom>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pPr algn="ctr"/>
          <a:r>
            <a:rPr lang="en-US" sz="1000"/>
            <a:t>Trend</a:t>
          </a:r>
        </a:p>
      </cdr:txBody>
    </cdr:sp>
  </cdr:relSizeAnchor>
  <cdr:relSizeAnchor xmlns:cdr="http://schemas.openxmlformats.org/drawingml/2006/chartDrawing">
    <cdr:from>
      <cdr:x>0.21415</cdr:x>
      <cdr:y>0.26239</cdr:y>
    </cdr:from>
    <cdr:to>
      <cdr:x>0.28857</cdr:x>
      <cdr:y>0.35054</cdr:y>
    </cdr:to>
    <cdr:cxnSp macro="">
      <cdr:nvCxnSpPr>
        <cdr:cNvPr id="5" name="Straight Arrow Connector 4">
          <a:extLst xmlns:a="http://schemas.openxmlformats.org/drawingml/2006/main">
            <a:ext uri="{FF2B5EF4-FFF2-40B4-BE49-F238E27FC236}">
              <a16:creationId xmlns:a16="http://schemas.microsoft.com/office/drawing/2014/main" id="{D5CFEDB9-345B-4D51-A9D3-2534718E1D0E}"/>
            </a:ext>
          </a:extLst>
        </cdr:cNvPr>
        <cdr:cNvCxnSpPr>
          <a:stCxn xmlns:a="http://schemas.openxmlformats.org/drawingml/2006/main" id="3" idx="2"/>
        </cdr:cNvCxnSpPr>
      </cdr:nvCxnSpPr>
      <cdr:spPr>
        <a:xfrm xmlns:a="http://schemas.openxmlformats.org/drawingml/2006/main">
          <a:off x="1201408" y="857248"/>
          <a:ext cx="417535" cy="287992"/>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0.67487</cdr:x>
      <cdr:y>0.22561</cdr:y>
    </cdr:from>
    <cdr:to>
      <cdr:x>0.97914</cdr:x>
      <cdr:y>0.38365</cdr:y>
    </cdr:to>
    <cdr:sp macro="" textlink="">
      <cdr:nvSpPr>
        <cdr:cNvPr id="6" name="Oval 5"/>
        <cdr:cNvSpPr/>
      </cdr:nvSpPr>
      <cdr:spPr>
        <a:xfrm xmlns:a="http://schemas.openxmlformats.org/drawingml/2006/main" rot="21165640">
          <a:off x="5084644" y="979907"/>
          <a:ext cx="2292470" cy="686436"/>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0.85082</cdr:x>
      <cdr:y>0.53942</cdr:y>
    </cdr:from>
    <cdr:to>
      <cdr:x>0.93197</cdr:x>
      <cdr:y>0.6128</cdr:y>
    </cdr:to>
    <cdr:sp macro="" textlink="">
      <cdr:nvSpPr>
        <cdr:cNvPr id="7" name="TextBox 6"/>
        <cdr:cNvSpPr txBox="1"/>
      </cdr:nvSpPr>
      <cdr:spPr>
        <a:xfrm xmlns:a="http://schemas.openxmlformats.org/drawingml/2006/main">
          <a:off x="4765187" y="1890775"/>
          <a:ext cx="454513" cy="257212"/>
        </a:xfrm>
        <a:prstGeom xmlns:a="http://schemas.openxmlformats.org/drawingml/2006/main" prst="rect">
          <a:avLst/>
        </a:prstGeom>
        <a:ln xmlns:a="http://schemas.openxmlformats.org/drawingml/2006/main">
          <a:solidFill>
            <a:srgbClr val="FF0000"/>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Shift</a:t>
          </a:r>
        </a:p>
      </cdr:txBody>
    </cdr:sp>
  </cdr:relSizeAnchor>
  <cdr:relSizeAnchor xmlns:cdr="http://schemas.openxmlformats.org/drawingml/2006/chartDrawing">
    <cdr:from>
      <cdr:x>0.83324</cdr:x>
      <cdr:y>0.38302</cdr:y>
    </cdr:from>
    <cdr:to>
      <cdr:x>0.8914</cdr:x>
      <cdr:y>0.53942</cdr:y>
    </cdr:to>
    <cdr:cxnSp macro="">
      <cdr:nvCxnSpPr>
        <cdr:cNvPr id="9" name="Straight Arrow Connector 8">
          <a:extLst xmlns:a="http://schemas.openxmlformats.org/drawingml/2006/main">
            <a:ext uri="{FF2B5EF4-FFF2-40B4-BE49-F238E27FC236}">
              <a16:creationId xmlns:a16="http://schemas.microsoft.com/office/drawing/2014/main" id="{DCFB88F2-2921-4DFA-85C7-D96255299D91}"/>
            </a:ext>
          </a:extLst>
        </cdr:cNvPr>
        <cdr:cNvCxnSpPr>
          <a:stCxn xmlns:a="http://schemas.openxmlformats.org/drawingml/2006/main" id="7" idx="0"/>
          <a:endCxn xmlns:a="http://schemas.openxmlformats.org/drawingml/2006/main" id="6" idx="4"/>
        </cdr:cNvCxnSpPr>
      </cdr:nvCxnSpPr>
      <cdr:spPr>
        <a:xfrm xmlns:a="http://schemas.openxmlformats.org/drawingml/2006/main" flipH="1" flipV="1">
          <a:off x="4666710" y="1342562"/>
          <a:ext cx="325734" cy="548213"/>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0.13797</cdr:x>
      <cdr:y>0.207</cdr:y>
    </cdr:from>
    <cdr:to>
      <cdr:x>0.17997</cdr:x>
      <cdr:y>0.27114</cdr:y>
    </cdr:to>
    <cdr:sp macro="" textlink="">
      <cdr:nvSpPr>
        <cdr:cNvPr id="3" name="TextBox 2"/>
        <cdr:cNvSpPr txBox="1"/>
      </cdr:nvSpPr>
      <cdr:spPr>
        <a:xfrm xmlns:a="http://schemas.openxmlformats.org/drawingml/2006/main">
          <a:off x="774044" y="676273"/>
          <a:ext cx="235629" cy="209550"/>
        </a:xfrm>
        <a:prstGeom xmlns:a="http://schemas.openxmlformats.org/drawingml/2006/main" prst="rect">
          <a:avLst/>
        </a:prstGeom>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pPr algn="ctr"/>
          <a:r>
            <a:rPr lang="en-US" sz="1000"/>
            <a:t>1</a:t>
          </a:r>
        </a:p>
      </cdr:txBody>
    </cdr:sp>
  </cdr:relSizeAnchor>
  <cdr:relSizeAnchor xmlns:cdr="http://schemas.openxmlformats.org/drawingml/2006/chartDrawing">
    <cdr:from>
      <cdr:x>0.14092</cdr:x>
      <cdr:y>0.27114</cdr:y>
    </cdr:from>
    <cdr:to>
      <cdr:x>0.15897</cdr:x>
      <cdr:y>0.3586</cdr:y>
    </cdr:to>
    <cdr:cxnSp macro="">
      <cdr:nvCxnSpPr>
        <cdr:cNvPr id="5" name="Straight Arrow Connector 4">
          <a:extLst xmlns:a="http://schemas.openxmlformats.org/drawingml/2006/main">
            <a:ext uri="{FF2B5EF4-FFF2-40B4-BE49-F238E27FC236}">
              <a16:creationId xmlns:a16="http://schemas.microsoft.com/office/drawing/2014/main" id="{8B80CCCC-0F5E-4850-9D72-6A55ACA61B46}"/>
            </a:ext>
          </a:extLst>
        </cdr:cNvPr>
        <cdr:cNvCxnSpPr>
          <a:stCxn xmlns:a="http://schemas.openxmlformats.org/drawingml/2006/main" id="3" idx="2"/>
        </cdr:cNvCxnSpPr>
      </cdr:nvCxnSpPr>
      <cdr:spPr>
        <a:xfrm xmlns:a="http://schemas.openxmlformats.org/drawingml/2006/main" flipH="1">
          <a:off x="790575" y="885823"/>
          <a:ext cx="101284" cy="285752"/>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0.37521</cdr:x>
      <cdr:y>0.4283</cdr:y>
    </cdr:from>
    <cdr:to>
      <cdr:x>0.40624</cdr:x>
      <cdr:y>0.50146</cdr:y>
    </cdr:to>
    <cdr:sp macro="" textlink="">
      <cdr:nvSpPr>
        <cdr:cNvPr id="7" name="TextBox 6"/>
        <cdr:cNvSpPr txBox="1"/>
      </cdr:nvSpPr>
      <cdr:spPr>
        <a:xfrm xmlns:a="http://schemas.openxmlformats.org/drawingml/2006/main">
          <a:off x="2105025" y="1399286"/>
          <a:ext cx="174096" cy="239014"/>
        </a:xfrm>
        <a:prstGeom xmlns:a="http://schemas.openxmlformats.org/drawingml/2006/main" prst="rect">
          <a:avLst/>
        </a:prstGeom>
        <a:ln xmlns:a="http://schemas.openxmlformats.org/drawingml/2006/main">
          <a:solidFill>
            <a:srgbClr val="FF0000"/>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2</a:t>
          </a:r>
        </a:p>
      </cdr:txBody>
    </cdr:sp>
  </cdr:relSizeAnchor>
  <cdr:relSizeAnchor xmlns:cdr="http://schemas.openxmlformats.org/drawingml/2006/chartDrawing">
    <cdr:from>
      <cdr:x>0.37351</cdr:x>
      <cdr:y>0.38484</cdr:y>
    </cdr:from>
    <cdr:to>
      <cdr:x>0.39073</cdr:x>
      <cdr:y>0.4283</cdr:y>
    </cdr:to>
    <cdr:cxnSp macro="">
      <cdr:nvCxnSpPr>
        <cdr:cNvPr id="9" name="Straight Arrow Connector 8">
          <a:extLst xmlns:a="http://schemas.openxmlformats.org/drawingml/2006/main">
            <a:ext uri="{FF2B5EF4-FFF2-40B4-BE49-F238E27FC236}">
              <a16:creationId xmlns:a16="http://schemas.microsoft.com/office/drawing/2014/main" id="{CF4DFC35-66AA-4773-86E6-FA8D518AD19D}"/>
            </a:ext>
          </a:extLst>
        </cdr:cNvPr>
        <cdr:cNvCxnSpPr>
          <a:stCxn xmlns:a="http://schemas.openxmlformats.org/drawingml/2006/main" id="7" idx="0"/>
        </cdr:cNvCxnSpPr>
      </cdr:nvCxnSpPr>
      <cdr:spPr>
        <a:xfrm xmlns:a="http://schemas.openxmlformats.org/drawingml/2006/main" flipH="1" flipV="1">
          <a:off x="2095500" y="1257300"/>
          <a:ext cx="96573" cy="141986"/>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0.50764</cdr:x>
      <cdr:y>0.207</cdr:y>
    </cdr:from>
    <cdr:to>
      <cdr:x>0.56367</cdr:x>
      <cdr:y>0.26822</cdr:y>
    </cdr:to>
    <cdr:sp macro="" textlink="">
      <cdr:nvSpPr>
        <cdr:cNvPr id="15" name="TextBox 14"/>
        <cdr:cNvSpPr txBox="1"/>
      </cdr:nvSpPr>
      <cdr:spPr>
        <a:xfrm xmlns:a="http://schemas.openxmlformats.org/drawingml/2006/main">
          <a:off x="2847975" y="676275"/>
          <a:ext cx="3143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a:p>
      </cdr:txBody>
    </cdr:sp>
  </cdr:relSizeAnchor>
  <cdr:relSizeAnchor xmlns:cdr="http://schemas.openxmlformats.org/drawingml/2006/chartDrawing">
    <cdr:from>
      <cdr:x>0.52462</cdr:x>
      <cdr:y>0.19825</cdr:y>
    </cdr:from>
    <cdr:to>
      <cdr:x>0.57046</cdr:x>
      <cdr:y>0.27114</cdr:y>
    </cdr:to>
    <cdr:sp macro="" textlink="">
      <cdr:nvSpPr>
        <cdr:cNvPr id="16" name="TextBox 15"/>
        <cdr:cNvSpPr txBox="1"/>
      </cdr:nvSpPr>
      <cdr:spPr>
        <a:xfrm xmlns:a="http://schemas.openxmlformats.org/drawingml/2006/main">
          <a:off x="2943225" y="647700"/>
          <a:ext cx="257175" cy="238125"/>
        </a:xfrm>
        <a:prstGeom xmlns:a="http://schemas.openxmlformats.org/drawingml/2006/main" prst="rect">
          <a:avLst/>
        </a:prstGeom>
        <a:ln xmlns:a="http://schemas.openxmlformats.org/drawingml/2006/main">
          <a:solidFill>
            <a:srgbClr val="FF0000"/>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3</a:t>
          </a:r>
        </a:p>
      </cdr:txBody>
    </cdr:sp>
  </cdr:relSizeAnchor>
  <cdr:relSizeAnchor xmlns:cdr="http://schemas.openxmlformats.org/drawingml/2006/chartDrawing">
    <cdr:from>
      <cdr:x>0.52971</cdr:x>
      <cdr:y>0.27114</cdr:y>
    </cdr:from>
    <cdr:to>
      <cdr:x>0.54754</cdr:x>
      <cdr:y>0.35569</cdr:y>
    </cdr:to>
    <cdr:cxnSp macro="">
      <cdr:nvCxnSpPr>
        <cdr:cNvPr id="18" name="Straight Arrow Connector 17">
          <a:extLst xmlns:a="http://schemas.openxmlformats.org/drawingml/2006/main">
            <a:ext uri="{FF2B5EF4-FFF2-40B4-BE49-F238E27FC236}">
              <a16:creationId xmlns:a16="http://schemas.microsoft.com/office/drawing/2014/main" id="{CAC3CC18-ED10-43FA-A469-FAACDE77CBD1}"/>
            </a:ext>
          </a:extLst>
        </cdr:cNvPr>
        <cdr:cNvCxnSpPr>
          <a:stCxn xmlns:a="http://schemas.openxmlformats.org/drawingml/2006/main" id="16" idx="2"/>
        </cdr:cNvCxnSpPr>
      </cdr:nvCxnSpPr>
      <cdr:spPr>
        <a:xfrm xmlns:a="http://schemas.openxmlformats.org/drawingml/2006/main" flipH="1">
          <a:off x="2971800" y="885825"/>
          <a:ext cx="100013" cy="276225"/>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0.71477</cdr:x>
      <cdr:y>0.44023</cdr:y>
    </cdr:from>
    <cdr:to>
      <cdr:x>0.75722</cdr:x>
      <cdr:y>0.51312</cdr:y>
    </cdr:to>
    <cdr:sp macro="" textlink="">
      <cdr:nvSpPr>
        <cdr:cNvPr id="19" name="TextBox 18"/>
        <cdr:cNvSpPr txBox="1"/>
      </cdr:nvSpPr>
      <cdr:spPr>
        <a:xfrm xmlns:a="http://schemas.openxmlformats.org/drawingml/2006/main">
          <a:off x="4010025" y="1438275"/>
          <a:ext cx="238125" cy="238125"/>
        </a:xfrm>
        <a:prstGeom xmlns:a="http://schemas.openxmlformats.org/drawingml/2006/main" prst="rect">
          <a:avLst/>
        </a:prstGeom>
        <a:ln xmlns:a="http://schemas.openxmlformats.org/drawingml/2006/main">
          <a:solidFill>
            <a:srgbClr val="FF0000"/>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4</a:t>
          </a:r>
        </a:p>
      </cdr:txBody>
    </cdr:sp>
  </cdr:relSizeAnchor>
  <cdr:relSizeAnchor xmlns:cdr="http://schemas.openxmlformats.org/drawingml/2006/chartDrawing">
    <cdr:from>
      <cdr:x>0.70119</cdr:x>
      <cdr:y>0.38776</cdr:y>
    </cdr:from>
    <cdr:to>
      <cdr:x>0.73599</cdr:x>
      <cdr:y>0.44023</cdr:y>
    </cdr:to>
    <cdr:cxnSp macro="">
      <cdr:nvCxnSpPr>
        <cdr:cNvPr id="21" name="Straight Arrow Connector 20">
          <a:extLst xmlns:a="http://schemas.openxmlformats.org/drawingml/2006/main">
            <a:ext uri="{FF2B5EF4-FFF2-40B4-BE49-F238E27FC236}">
              <a16:creationId xmlns:a16="http://schemas.microsoft.com/office/drawing/2014/main" id="{EB066CDE-4055-4ACB-89DB-9B25633A991A}"/>
            </a:ext>
          </a:extLst>
        </cdr:cNvPr>
        <cdr:cNvCxnSpPr>
          <a:stCxn xmlns:a="http://schemas.openxmlformats.org/drawingml/2006/main" id="19" idx="0"/>
        </cdr:cNvCxnSpPr>
      </cdr:nvCxnSpPr>
      <cdr:spPr>
        <a:xfrm xmlns:a="http://schemas.openxmlformats.org/drawingml/2006/main" flipH="1" flipV="1">
          <a:off x="3933825" y="1266825"/>
          <a:ext cx="195263" cy="17145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0.62309</cdr:x>
      <cdr:y>0.65889</cdr:y>
    </cdr:from>
    <cdr:to>
      <cdr:x>0.96095</cdr:x>
      <cdr:y>0.76676</cdr:y>
    </cdr:to>
    <cdr:sp macro="" textlink="">
      <cdr:nvSpPr>
        <cdr:cNvPr id="4" name="TextBox 3"/>
        <cdr:cNvSpPr txBox="1"/>
      </cdr:nvSpPr>
      <cdr:spPr>
        <a:xfrm xmlns:a="http://schemas.openxmlformats.org/drawingml/2006/main">
          <a:off x="3495675" y="2152650"/>
          <a:ext cx="1895475"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0.65874</cdr:x>
      <cdr:y>0.65889</cdr:y>
    </cdr:from>
    <cdr:to>
      <cdr:x>0.96774</cdr:x>
      <cdr:y>0.79883</cdr:y>
    </cdr:to>
    <cdr:sp macro="" textlink="">
      <cdr:nvSpPr>
        <cdr:cNvPr id="6" name="TextBox 5"/>
        <cdr:cNvSpPr txBox="1"/>
      </cdr:nvSpPr>
      <cdr:spPr>
        <a:xfrm xmlns:a="http://schemas.openxmlformats.org/drawingml/2006/main">
          <a:off x="3695700" y="2152650"/>
          <a:ext cx="173355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c:userShapes xmlns:c="http://schemas.openxmlformats.org/drawingml/2006/chart">
  <cdr:relSizeAnchor xmlns:cdr="http://schemas.openxmlformats.org/drawingml/2006/chartDrawing">
    <cdr:from>
      <cdr:x>0.56122</cdr:x>
      <cdr:y>0.15988</cdr:y>
    </cdr:from>
    <cdr:to>
      <cdr:x>0.77211</cdr:x>
      <cdr:y>0.22965</cdr:y>
    </cdr:to>
    <cdr:sp macro="" textlink="">
      <cdr:nvSpPr>
        <cdr:cNvPr id="2" name="TextBox 1"/>
        <cdr:cNvSpPr txBox="1"/>
      </cdr:nvSpPr>
      <cdr:spPr>
        <a:xfrm xmlns:a="http://schemas.openxmlformats.org/drawingml/2006/main">
          <a:off x="3143226" y="523859"/>
          <a:ext cx="1181132" cy="228608"/>
        </a:xfrm>
        <a:prstGeom xmlns:a="http://schemas.openxmlformats.org/drawingml/2006/main" prst="rect">
          <a:avLst/>
        </a:prstGeom>
        <a:noFill xmlns:a="http://schemas.openxmlformats.org/drawingml/2006/main"/>
        <a:ln xmlns:a="http://schemas.openxmlformats.org/drawingml/2006/main">
          <a:solidFill>
            <a:srgbClr val="FF0000"/>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Astronomical</a:t>
          </a:r>
          <a:r>
            <a:rPr lang="en-US" sz="1000" baseline="0"/>
            <a:t> Point</a:t>
          </a:r>
          <a:endParaRPr lang="en-US" sz="1000"/>
        </a:p>
      </cdr:txBody>
    </cdr:sp>
  </cdr:relSizeAnchor>
  <cdr:relSizeAnchor xmlns:cdr="http://schemas.openxmlformats.org/drawingml/2006/chartDrawing">
    <cdr:from>
      <cdr:x>0.80952</cdr:x>
      <cdr:y>0.19477</cdr:y>
    </cdr:from>
    <cdr:to>
      <cdr:x>0.88775</cdr:x>
      <cdr:y>0.2907</cdr:y>
    </cdr:to>
    <cdr:sp macro="" textlink="">
      <cdr:nvSpPr>
        <cdr:cNvPr id="3" name="Oval 2"/>
        <cdr:cNvSpPr/>
      </cdr:nvSpPr>
      <cdr:spPr>
        <a:xfrm xmlns:a="http://schemas.openxmlformats.org/drawingml/2006/main">
          <a:off x="4533896" y="638180"/>
          <a:ext cx="438143" cy="314325"/>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0.77211</cdr:x>
      <cdr:y>0.19476</cdr:y>
    </cdr:from>
    <cdr:to>
      <cdr:x>0.82098</cdr:x>
      <cdr:y>0.20882</cdr:y>
    </cdr:to>
    <cdr:cxnSp macro="">
      <cdr:nvCxnSpPr>
        <cdr:cNvPr id="5" name="Straight Arrow Connector 4">
          <a:extLst xmlns:a="http://schemas.openxmlformats.org/drawingml/2006/main">
            <a:ext uri="{FF2B5EF4-FFF2-40B4-BE49-F238E27FC236}">
              <a16:creationId xmlns:a16="http://schemas.microsoft.com/office/drawing/2014/main" id="{C9840C5D-98AC-4E71-A092-B3E155E4CDDB}"/>
            </a:ext>
          </a:extLst>
        </cdr:cNvPr>
        <cdr:cNvCxnSpPr>
          <a:stCxn xmlns:a="http://schemas.openxmlformats.org/drawingml/2006/main" id="2" idx="3"/>
          <a:endCxn xmlns:a="http://schemas.openxmlformats.org/drawingml/2006/main" id="3" idx="1"/>
        </cdr:cNvCxnSpPr>
      </cdr:nvCxnSpPr>
      <cdr:spPr>
        <a:xfrm xmlns:a="http://schemas.openxmlformats.org/drawingml/2006/main">
          <a:off x="4324358" y="638163"/>
          <a:ext cx="273703" cy="46049"/>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showGridLines="0" tabSelected="1" zoomScaleNormal="100" zoomScalePageLayoutView="80" workbookViewId="0">
      <pane ySplit="1" topLeftCell="A4" activePane="bottomLeft" state="frozen"/>
      <selection pane="bottomLeft" activeCell="F5" sqref="F5"/>
    </sheetView>
  </sheetViews>
  <sheetFormatPr defaultColWidth="8.85546875" defaultRowHeight="14.45"/>
  <cols>
    <col min="1" max="1" width="18.5703125" customWidth="1"/>
    <col min="2" max="2" width="19.42578125" customWidth="1"/>
    <col min="3" max="3" width="27.140625" customWidth="1"/>
    <col min="4" max="4" width="19.5703125" customWidth="1"/>
    <col min="5" max="5" width="39.42578125" customWidth="1"/>
    <col min="6" max="6" width="74.42578125" customWidth="1"/>
    <col min="7" max="7" width="18.140625" customWidth="1"/>
    <col min="8" max="8" width="14.28515625" customWidth="1"/>
    <col min="9" max="9" width="37" customWidth="1"/>
  </cols>
  <sheetData>
    <row r="1" spans="1:9" s="3" customFormat="1" ht="42">
      <c r="A1" s="34" t="s">
        <v>0</v>
      </c>
      <c r="B1" s="39" t="s">
        <v>1</v>
      </c>
      <c r="C1" s="35" t="s">
        <v>2</v>
      </c>
      <c r="D1" s="34" t="s">
        <v>3</v>
      </c>
      <c r="E1" s="35" t="s">
        <v>4</v>
      </c>
      <c r="F1" s="35" t="s">
        <v>5</v>
      </c>
      <c r="G1" s="35" t="s">
        <v>6</v>
      </c>
      <c r="H1" s="35" t="s">
        <v>7</v>
      </c>
      <c r="I1" s="37" t="s">
        <v>8</v>
      </c>
    </row>
    <row r="2" spans="1:9" s="3" customFormat="1" ht="234">
      <c r="A2" s="79" t="s">
        <v>9</v>
      </c>
      <c r="B2" s="23" t="s">
        <v>10</v>
      </c>
      <c r="C2" s="24" t="s">
        <v>11</v>
      </c>
      <c r="D2" s="24" t="s">
        <v>12</v>
      </c>
      <c r="E2" s="24" t="s">
        <v>13</v>
      </c>
      <c r="F2" s="24" t="s">
        <v>14</v>
      </c>
      <c r="G2" s="24" t="s">
        <v>15</v>
      </c>
      <c r="H2" s="21" t="s">
        <v>16</v>
      </c>
      <c r="I2" s="36" t="s">
        <v>17</v>
      </c>
    </row>
    <row r="3" spans="1:9" s="3" customFormat="1" ht="154.5" customHeight="1">
      <c r="A3" s="79"/>
      <c r="B3" s="23" t="s">
        <v>18</v>
      </c>
      <c r="C3" s="24" t="s">
        <v>19</v>
      </c>
      <c r="D3" s="24" t="s">
        <v>12</v>
      </c>
      <c r="E3" s="24" t="s">
        <v>20</v>
      </c>
      <c r="F3" s="24" t="s">
        <v>21</v>
      </c>
      <c r="G3" s="24" t="s">
        <v>15</v>
      </c>
      <c r="H3" s="21" t="s">
        <v>16</v>
      </c>
      <c r="I3" s="36" t="s">
        <v>22</v>
      </c>
    </row>
    <row r="4" spans="1:9" s="3" customFormat="1" ht="144">
      <c r="A4" s="79"/>
      <c r="B4" s="75" t="s">
        <v>23</v>
      </c>
      <c r="C4" s="14" t="s">
        <v>24</v>
      </c>
      <c r="D4" s="14" t="s">
        <v>25</v>
      </c>
      <c r="E4" s="14" t="s">
        <v>26</v>
      </c>
      <c r="F4" s="14" t="s">
        <v>27</v>
      </c>
      <c r="G4" s="14" t="s">
        <v>28</v>
      </c>
      <c r="H4" s="22"/>
      <c r="I4" s="76" t="s">
        <v>29</v>
      </c>
    </row>
    <row r="5" spans="1:9" s="3" customFormat="1" ht="72">
      <c r="A5" s="79"/>
      <c r="B5" s="31" t="s">
        <v>30</v>
      </c>
      <c r="C5" s="25" t="s">
        <v>31</v>
      </c>
      <c r="D5" s="24" t="s">
        <v>12</v>
      </c>
      <c r="E5" s="25" t="s">
        <v>32</v>
      </c>
      <c r="F5" s="25" t="s">
        <v>33</v>
      </c>
      <c r="G5" s="14"/>
      <c r="H5" s="21" t="s">
        <v>34</v>
      </c>
      <c r="I5" s="36"/>
    </row>
    <row r="6" spans="1:9" s="3" customFormat="1" ht="57.6">
      <c r="A6" s="79"/>
      <c r="B6" s="32" t="s">
        <v>35</v>
      </c>
      <c r="C6" s="33" t="s">
        <v>36</v>
      </c>
      <c r="D6" s="24" t="s">
        <v>12</v>
      </c>
      <c r="E6" s="33" t="s">
        <v>37</v>
      </c>
      <c r="F6" s="25" t="s">
        <v>38</v>
      </c>
      <c r="G6" s="14" t="s">
        <v>39</v>
      </c>
      <c r="H6" s="22"/>
      <c r="I6" s="36" t="s">
        <v>40</v>
      </c>
    </row>
    <row r="7" spans="1:9" s="3" customFormat="1" ht="57.6">
      <c r="A7" s="79"/>
      <c r="B7" s="32" t="s">
        <v>41</v>
      </c>
      <c r="C7" s="33" t="s">
        <v>42</v>
      </c>
      <c r="D7" s="24" t="s">
        <v>12</v>
      </c>
      <c r="E7" s="33" t="s">
        <v>43</v>
      </c>
      <c r="F7" s="25" t="s">
        <v>44</v>
      </c>
      <c r="G7" s="14" t="s">
        <v>45</v>
      </c>
      <c r="H7" s="22"/>
      <c r="I7" s="36"/>
    </row>
    <row r="8" spans="1:9" s="3" customFormat="1" ht="129.6">
      <c r="A8" s="79"/>
      <c r="B8" s="32" t="s">
        <v>46</v>
      </c>
      <c r="C8" s="33" t="s">
        <v>47</v>
      </c>
      <c r="D8" s="14" t="s">
        <v>12</v>
      </c>
      <c r="E8" s="33" t="s">
        <v>48</v>
      </c>
      <c r="F8" s="25" t="s">
        <v>49</v>
      </c>
      <c r="G8" s="14" t="s">
        <v>50</v>
      </c>
      <c r="H8" s="21" t="s">
        <v>51</v>
      </c>
      <c r="I8" s="38"/>
    </row>
    <row r="9" spans="1:9" s="3" customFormat="1" ht="21">
      <c r="A9" s="79"/>
    </row>
    <row r="10" spans="1:9" s="15" customFormat="1" ht="15.6">
      <c r="A10" s="2"/>
      <c r="B10" s="4"/>
      <c r="C10"/>
      <c r="D10"/>
      <c r="E10"/>
      <c r="F10"/>
      <c r="G10"/>
      <c r="H10"/>
    </row>
    <row r="12" spans="1:9" ht="32.25" customHeight="1"/>
  </sheetData>
  <mergeCells count="1">
    <mergeCell ref="A2:A9"/>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7"/>
  <sheetViews>
    <sheetView showGridLines="0" topLeftCell="A8" zoomScale="84" zoomScaleNormal="84" zoomScalePageLayoutView="80" workbookViewId="0">
      <pane xSplit="2" topLeftCell="C1" activePane="topRight" state="frozen"/>
      <selection pane="topRight" activeCell="B18" sqref="B18:Y18"/>
    </sheetView>
  </sheetViews>
  <sheetFormatPr defaultColWidth="8.85546875" defaultRowHeight="14.45"/>
  <cols>
    <col min="1" max="1" width="17.28515625" customWidth="1"/>
    <col min="2" max="2" width="62.5703125" style="1" customWidth="1"/>
    <col min="3" max="12" width="8.140625" style="1" bestFit="1" customWidth="1"/>
    <col min="13" max="13" width="8.28515625" style="1" bestFit="1" customWidth="1"/>
    <col min="14" max="14" width="8.140625" style="1" bestFit="1" customWidth="1"/>
    <col min="15" max="16" width="8" bestFit="1" customWidth="1"/>
    <col min="17" max="24" width="8.140625" bestFit="1" customWidth="1"/>
    <col min="25" max="25" width="8.28515625" bestFit="1" customWidth="1"/>
    <col min="26" max="26" width="8.140625" bestFit="1" customWidth="1"/>
  </cols>
  <sheetData>
    <row r="1" spans="1:28" s="26" customFormat="1" ht="26.25" customHeight="1">
      <c r="B1" s="27" t="s">
        <v>52</v>
      </c>
      <c r="C1" s="27"/>
      <c r="D1" s="27"/>
      <c r="E1" s="27"/>
      <c r="F1" s="27"/>
      <c r="G1" s="81" t="s">
        <v>53</v>
      </c>
      <c r="H1" s="81"/>
      <c r="I1" s="81"/>
      <c r="J1" s="81"/>
      <c r="K1" s="81"/>
      <c r="L1" s="81"/>
      <c r="M1" s="81"/>
      <c r="N1" s="81"/>
      <c r="AA1" s="72"/>
      <c r="AB1" s="72"/>
    </row>
    <row r="2" spans="1:28" ht="15" customHeight="1">
      <c r="G2" s="82"/>
      <c r="H2" s="82"/>
      <c r="I2" s="82"/>
      <c r="J2" s="82"/>
      <c r="K2" s="82"/>
      <c r="L2" s="82"/>
      <c r="M2" s="82"/>
      <c r="N2" s="82"/>
      <c r="AA2" s="72"/>
      <c r="AB2" s="72"/>
    </row>
    <row r="3" spans="1:28" s="17" customFormat="1" ht="15.6">
      <c r="B3" s="18"/>
      <c r="C3" s="40">
        <v>44408</v>
      </c>
      <c r="D3" s="16">
        <v>44428</v>
      </c>
      <c r="E3" s="16">
        <v>44459</v>
      </c>
      <c r="F3" s="16">
        <v>44489</v>
      </c>
      <c r="G3" s="16">
        <v>44520</v>
      </c>
      <c r="H3" s="16">
        <v>44550</v>
      </c>
      <c r="I3" s="16">
        <v>44582</v>
      </c>
      <c r="J3" s="16">
        <v>44613</v>
      </c>
      <c r="K3" s="16">
        <v>44651</v>
      </c>
      <c r="L3" s="16">
        <v>44681</v>
      </c>
      <c r="M3" s="16">
        <v>44712</v>
      </c>
      <c r="N3" s="16">
        <v>44742</v>
      </c>
      <c r="O3" s="40">
        <v>44773</v>
      </c>
      <c r="P3" s="16">
        <v>44793</v>
      </c>
      <c r="Q3" s="16">
        <v>44824</v>
      </c>
      <c r="R3" s="16">
        <v>44854</v>
      </c>
      <c r="S3" s="16">
        <v>44885</v>
      </c>
      <c r="T3" s="16">
        <v>44915</v>
      </c>
      <c r="U3" s="16">
        <v>44947</v>
      </c>
      <c r="V3" s="16">
        <v>44978</v>
      </c>
      <c r="W3" s="16">
        <v>45016</v>
      </c>
      <c r="X3" s="16">
        <v>45046</v>
      </c>
      <c r="Y3" s="16">
        <v>45077</v>
      </c>
      <c r="Z3" s="16">
        <v>45107</v>
      </c>
    </row>
    <row r="4" spans="1:28" s="2" customFormat="1" ht="15" customHeight="1">
      <c r="A4" s="80" t="s">
        <v>54</v>
      </c>
      <c r="B4" s="49" t="s">
        <v>55</v>
      </c>
      <c r="C4" s="50"/>
      <c r="D4" s="50"/>
      <c r="E4" s="50"/>
      <c r="F4" s="50"/>
      <c r="G4" s="50"/>
      <c r="H4" s="50"/>
      <c r="I4" s="50"/>
      <c r="J4" s="50"/>
      <c r="K4" s="50"/>
      <c r="L4" s="50"/>
      <c r="M4" s="50"/>
      <c r="N4" s="50"/>
      <c r="O4" s="50"/>
      <c r="P4" s="50"/>
      <c r="Q4" s="50"/>
      <c r="R4" s="50"/>
      <c r="S4" s="50"/>
      <c r="T4" s="50"/>
      <c r="U4" s="50"/>
      <c r="V4" s="50"/>
      <c r="W4" s="50"/>
      <c r="X4" s="50"/>
      <c r="Y4" s="50"/>
      <c r="Z4" s="51"/>
    </row>
    <row r="5" spans="1:28" s="2" customFormat="1" ht="15.6">
      <c r="A5" s="80"/>
      <c r="B5" s="41" t="s">
        <v>4</v>
      </c>
      <c r="C5" s="41"/>
      <c r="D5" s="41"/>
      <c r="E5" s="41"/>
      <c r="F5" s="41"/>
      <c r="G5" s="41"/>
      <c r="H5" s="41"/>
      <c r="I5" s="41"/>
      <c r="J5" s="41"/>
      <c r="K5" s="41"/>
      <c r="L5" s="41"/>
      <c r="M5" s="41"/>
      <c r="N5" s="41"/>
      <c r="O5" s="28">
        <v>55</v>
      </c>
      <c r="P5" s="28">
        <v>60</v>
      </c>
      <c r="Q5" s="28"/>
      <c r="R5" s="28"/>
      <c r="S5" s="28"/>
      <c r="T5" s="28"/>
      <c r="U5" s="28"/>
      <c r="V5" s="28"/>
      <c r="W5" s="28"/>
      <c r="X5" s="28"/>
      <c r="Y5" s="28"/>
      <c r="Z5" s="28"/>
    </row>
    <row r="6" spans="1:28" s="2" customFormat="1" ht="15.6">
      <c r="A6" s="80"/>
      <c r="B6" s="41" t="s">
        <v>5</v>
      </c>
      <c r="C6" s="41"/>
      <c r="D6" s="41"/>
      <c r="E6" s="41"/>
      <c r="F6" s="41"/>
      <c r="G6" s="41"/>
      <c r="H6" s="41"/>
      <c r="I6" s="41"/>
      <c r="J6" s="41"/>
      <c r="K6" s="41"/>
      <c r="L6" s="41"/>
      <c r="M6" s="41"/>
      <c r="N6" s="41"/>
      <c r="O6" s="28">
        <v>100</v>
      </c>
      <c r="P6" s="28">
        <v>102</v>
      </c>
      <c r="Q6" s="28"/>
      <c r="R6" s="28"/>
      <c r="S6" s="28"/>
      <c r="T6" s="28"/>
      <c r="U6" s="28"/>
      <c r="V6" s="28"/>
      <c r="W6" s="28"/>
      <c r="X6" s="28"/>
      <c r="Y6" s="28"/>
      <c r="Z6" s="28"/>
    </row>
    <row r="7" spans="1:28" s="2" customFormat="1" ht="15.6">
      <c r="A7" s="80"/>
      <c r="B7" s="42" t="s">
        <v>56</v>
      </c>
      <c r="C7" s="29" t="e">
        <f t="shared" ref="C7:N7" si="0">C5/C6</f>
        <v>#DIV/0!</v>
      </c>
      <c r="D7" s="29" t="e">
        <f t="shared" si="0"/>
        <v>#DIV/0!</v>
      </c>
      <c r="E7" s="29" t="e">
        <f t="shared" si="0"/>
        <v>#DIV/0!</v>
      </c>
      <c r="F7" s="29" t="e">
        <f t="shared" si="0"/>
        <v>#DIV/0!</v>
      </c>
      <c r="G7" s="29" t="e">
        <f t="shared" si="0"/>
        <v>#DIV/0!</v>
      </c>
      <c r="H7" s="29" t="e">
        <f t="shared" si="0"/>
        <v>#DIV/0!</v>
      </c>
      <c r="I7" s="29" t="e">
        <f t="shared" si="0"/>
        <v>#DIV/0!</v>
      </c>
      <c r="J7" s="29" t="e">
        <f t="shared" si="0"/>
        <v>#DIV/0!</v>
      </c>
      <c r="K7" s="29" t="e">
        <f t="shared" si="0"/>
        <v>#DIV/0!</v>
      </c>
      <c r="L7" s="29" t="e">
        <f t="shared" si="0"/>
        <v>#DIV/0!</v>
      </c>
      <c r="M7" s="29" t="e">
        <f t="shared" si="0"/>
        <v>#DIV/0!</v>
      </c>
      <c r="N7" s="29" t="e">
        <f t="shared" si="0"/>
        <v>#DIV/0!</v>
      </c>
      <c r="O7" s="29">
        <f t="shared" ref="O7:Z7" si="1">O5/O6</f>
        <v>0.55000000000000004</v>
      </c>
      <c r="P7" s="29">
        <f t="shared" si="1"/>
        <v>0.58823529411764708</v>
      </c>
      <c r="Q7" s="29" t="e">
        <f t="shared" si="1"/>
        <v>#DIV/0!</v>
      </c>
      <c r="R7" s="29" t="e">
        <f t="shared" si="1"/>
        <v>#DIV/0!</v>
      </c>
      <c r="S7" s="29" t="e">
        <f t="shared" si="1"/>
        <v>#DIV/0!</v>
      </c>
      <c r="T7" s="29" t="e">
        <f t="shared" si="1"/>
        <v>#DIV/0!</v>
      </c>
      <c r="U7" s="29" t="e">
        <f t="shared" si="1"/>
        <v>#DIV/0!</v>
      </c>
      <c r="V7" s="29" t="e">
        <f t="shared" si="1"/>
        <v>#DIV/0!</v>
      </c>
      <c r="W7" s="29" t="e">
        <f t="shared" si="1"/>
        <v>#DIV/0!</v>
      </c>
      <c r="X7" s="29" t="e">
        <f t="shared" si="1"/>
        <v>#DIV/0!</v>
      </c>
      <c r="Y7" s="29" t="e">
        <f t="shared" si="1"/>
        <v>#DIV/0!</v>
      </c>
      <c r="Z7" s="29" t="e">
        <f t="shared" si="1"/>
        <v>#DIV/0!</v>
      </c>
    </row>
    <row r="8" spans="1:28" s="2" customFormat="1" ht="15.6">
      <c r="A8" s="80"/>
      <c r="B8" s="20"/>
      <c r="C8" s="20"/>
      <c r="D8" s="20"/>
      <c r="E8" s="20"/>
      <c r="F8" s="20"/>
      <c r="G8" s="20"/>
      <c r="H8" s="20"/>
      <c r="I8" s="20"/>
      <c r="J8" s="20"/>
      <c r="K8" s="20"/>
      <c r="L8" s="20"/>
      <c r="M8" s="20"/>
      <c r="N8" s="20"/>
      <c r="O8" s="19"/>
      <c r="P8" s="19"/>
      <c r="Q8" s="19"/>
      <c r="R8" s="19"/>
      <c r="S8" s="19"/>
      <c r="T8" s="19"/>
    </row>
    <row r="9" spans="1:28" s="2" customFormat="1" ht="15" customHeight="1">
      <c r="A9" s="80"/>
      <c r="B9" s="49" t="s">
        <v>57</v>
      </c>
      <c r="C9" s="50"/>
      <c r="D9" s="50"/>
      <c r="E9" s="50"/>
      <c r="F9" s="50"/>
      <c r="G9" s="50"/>
      <c r="H9" s="50"/>
      <c r="I9" s="50"/>
      <c r="J9" s="50"/>
      <c r="K9" s="50"/>
      <c r="L9" s="50"/>
      <c r="M9" s="50"/>
      <c r="N9" s="50"/>
      <c r="O9" s="50"/>
      <c r="P9" s="50"/>
      <c r="Q9" s="50"/>
      <c r="R9" s="50"/>
      <c r="S9" s="50"/>
      <c r="T9" s="50"/>
      <c r="U9" s="50"/>
      <c r="V9" s="50"/>
      <c r="W9" s="50"/>
      <c r="X9" s="50"/>
      <c r="Y9" s="50"/>
      <c r="Z9" s="51"/>
    </row>
    <row r="10" spans="1:28" s="2" customFormat="1" ht="15.6">
      <c r="A10" s="80"/>
      <c r="B10" s="41" t="s">
        <v>4</v>
      </c>
      <c r="C10" s="41"/>
      <c r="D10" s="41"/>
      <c r="E10" s="41"/>
      <c r="F10" s="41"/>
      <c r="G10" s="41"/>
      <c r="H10" s="41"/>
      <c r="I10" s="41"/>
      <c r="J10" s="41"/>
      <c r="K10" s="41"/>
      <c r="L10" s="41"/>
      <c r="M10" s="41"/>
      <c r="N10" s="41"/>
      <c r="O10" s="28">
        <v>60</v>
      </c>
      <c r="P10" s="28">
        <v>65</v>
      </c>
      <c r="Q10" s="28"/>
      <c r="R10" s="28"/>
      <c r="S10" s="28"/>
      <c r="T10" s="28"/>
      <c r="U10" s="28"/>
      <c r="V10" s="28"/>
      <c r="W10" s="28"/>
      <c r="X10" s="28"/>
      <c r="Y10" s="28"/>
      <c r="Z10" s="28"/>
    </row>
    <row r="11" spans="1:28" s="2" customFormat="1" ht="15.6">
      <c r="A11" s="80"/>
      <c r="B11" s="41" t="s">
        <v>5</v>
      </c>
      <c r="C11" s="41"/>
      <c r="D11" s="41"/>
      <c r="E11" s="41"/>
      <c r="F11" s="41"/>
      <c r="G11" s="41"/>
      <c r="H11" s="41"/>
      <c r="I11" s="41"/>
      <c r="J11" s="41"/>
      <c r="K11" s="41"/>
      <c r="L11" s="41"/>
      <c r="M11" s="41"/>
      <c r="N11" s="41"/>
      <c r="O11" s="28">
        <v>100</v>
      </c>
      <c r="P11" s="28">
        <v>102</v>
      </c>
      <c r="Q11" s="28"/>
      <c r="R11" s="28"/>
      <c r="S11" s="28"/>
      <c r="T11" s="28"/>
      <c r="U11" s="28"/>
      <c r="V11" s="28"/>
      <c r="W11" s="28"/>
      <c r="X11" s="28"/>
      <c r="Y11" s="28"/>
      <c r="Z11" s="28"/>
    </row>
    <row r="12" spans="1:28" s="2" customFormat="1" ht="15.6">
      <c r="A12" s="80"/>
      <c r="B12" s="42" t="s">
        <v>56</v>
      </c>
      <c r="C12" s="29" t="e">
        <f t="shared" ref="C12:N12" si="2">C10/C11</f>
        <v>#DIV/0!</v>
      </c>
      <c r="D12" s="29" t="e">
        <f t="shared" si="2"/>
        <v>#DIV/0!</v>
      </c>
      <c r="E12" s="29" t="e">
        <f t="shared" si="2"/>
        <v>#DIV/0!</v>
      </c>
      <c r="F12" s="29" t="e">
        <f t="shared" si="2"/>
        <v>#DIV/0!</v>
      </c>
      <c r="G12" s="29" t="e">
        <f t="shared" si="2"/>
        <v>#DIV/0!</v>
      </c>
      <c r="H12" s="29" t="e">
        <f t="shared" si="2"/>
        <v>#DIV/0!</v>
      </c>
      <c r="I12" s="29" t="e">
        <f t="shared" si="2"/>
        <v>#DIV/0!</v>
      </c>
      <c r="J12" s="29" t="e">
        <f t="shared" si="2"/>
        <v>#DIV/0!</v>
      </c>
      <c r="K12" s="29" t="e">
        <f t="shared" si="2"/>
        <v>#DIV/0!</v>
      </c>
      <c r="L12" s="29" t="e">
        <f t="shared" si="2"/>
        <v>#DIV/0!</v>
      </c>
      <c r="M12" s="29" t="e">
        <f t="shared" si="2"/>
        <v>#DIV/0!</v>
      </c>
      <c r="N12" s="29" t="e">
        <f t="shared" si="2"/>
        <v>#DIV/0!</v>
      </c>
      <c r="O12" s="29">
        <f t="shared" ref="O12" si="3">O10/O11</f>
        <v>0.6</v>
      </c>
      <c r="P12" s="29">
        <f t="shared" ref="P12:Z12" si="4">P10/P11</f>
        <v>0.63725490196078427</v>
      </c>
      <c r="Q12" s="29" t="e">
        <f t="shared" si="4"/>
        <v>#DIV/0!</v>
      </c>
      <c r="R12" s="29" t="e">
        <f t="shared" si="4"/>
        <v>#DIV/0!</v>
      </c>
      <c r="S12" s="29" t="e">
        <f t="shared" si="4"/>
        <v>#DIV/0!</v>
      </c>
      <c r="T12" s="29" t="e">
        <f t="shared" si="4"/>
        <v>#DIV/0!</v>
      </c>
      <c r="U12" s="29" t="e">
        <f t="shared" si="4"/>
        <v>#DIV/0!</v>
      </c>
      <c r="V12" s="29" t="e">
        <f t="shared" si="4"/>
        <v>#DIV/0!</v>
      </c>
      <c r="W12" s="29" t="e">
        <f t="shared" si="4"/>
        <v>#DIV/0!</v>
      </c>
      <c r="X12" s="29" t="e">
        <f t="shared" si="4"/>
        <v>#DIV/0!</v>
      </c>
      <c r="Y12" s="29" t="e">
        <f t="shared" si="4"/>
        <v>#DIV/0!</v>
      </c>
      <c r="Z12" s="29" t="e">
        <f t="shared" si="4"/>
        <v>#DIV/0!</v>
      </c>
    </row>
    <row r="13" spans="1:28" s="2" customFormat="1" ht="15.6">
      <c r="A13" s="80"/>
      <c r="B13" s="20"/>
      <c r="C13" s="20"/>
      <c r="D13" s="20"/>
      <c r="E13" s="20"/>
      <c r="F13" s="20"/>
      <c r="G13" s="20"/>
      <c r="H13" s="20"/>
      <c r="I13" s="20"/>
      <c r="J13" s="20"/>
      <c r="K13" s="20"/>
      <c r="L13" s="20"/>
      <c r="M13" s="20"/>
      <c r="N13" s="20"/>
      <c r="O13" s="19"/>
      <c r="P13" s="19"/>
      <c r="Q13" s="19"/>
      <c r="R13" s="19"/>
      <c r="S13" s="19"/>
      <c r="T13" s="19"/>
    </row>
    <row r="14" spans="1:28" s="2" customFormat="1" ht="15.75" customHeight="1">
      <c r="A14" s="80"/>
      <c r="B14" s="85" t="s">
        <v>58</v>
      </c>
      <c r="C14" s="86"/>
      <c r="D14" s="86"/>
      <c r="E14" s="86"/>
      <c r="F14" s="86"/>
      <c r="G14" s="86"/>
      <c r="H14" s="86"/>
      <c r="I14" s="86"/>
      <c r="J14" s="86"/>
      <c r="K14" s="86"/>
      <c r="L14" s="86"/>
      <c r="M14" s="86"/>
      <c r="N14" s="86"/>
      <c r="O14" s="86"/>
      <c r="P14" s="86"/>
      <c r="Q14" s="86"/>
      <c r="R14" s="86"/>
      <c r="S14" s="86"/>
      <c r="T14" s="86"/>
      <c r="U14" s="86"/>
      <c r="V14" s="86"/>
      <c r="W14" s="86"/>
      <c r="X14" s="86"/>
      <c r="Y14" s="86"/>
      <c r="Z14" s="87"/>
    </row>
    <row r="15" spans="1:28" s="2" customFormat="1" ht="15.6">
      <c r="A15" s="80"/>
      <c r="B15" s="45" t="s">
        <v>59</v>
      </c>
      <c r="C15" s="45">
        <v>152</v>
      </c>
      <c r="D15" s="45">
        <v>151.5</v>
      </c>
      <c r="E15" s="45">
        <v>151.30000000000001</v>
      </c>
      <c r="F15" s="45">
        <v>151.1</v>
      </c>
      <c r="G15" s="45">
        <v>151</v>
      </c>
      <c r="H15" s="45">
        <v>150.80000000000001</v>
      </c>
      <c r="I15" s="45">
        <v>150.6</v>
      </c>
      <c r="J15" s="45">
        <v>150.4</v>
      </c>
      <c r="K15" s="45">
        <v>150.19999999999999</v>
      </c>
      <c r="L15" s="45">
        <v>150</v>
      </c>
      <c r="M15" s="45">
        <v>149.80000000000001</v>
      </c>
      <c r="N15" s="45">
        <v>149.19999999999999</v>
      </c>
      <c r="O15" s="47">
        <v>148.6</v>
      </c>
      <c r="P15" s="47">
        <v>148</v>
      </c>
      <c r="Q15" s="47"/>
      <c r="R15" s="47"/>
      <c r="S15" s="47"/>
      <c r="T15" s="47"/>
      <c r="U15" s="47"/>
      <c r="V15" s="47"/>
      <c r="W15" s="47"/>
      <c r="X15" s="47"/>
      <c r="Y15" s="47"/>
      <c r="Z15" s="47"/>
    </row>
    <row r="16" spans="1:28" s="2" customFormat="1" ht="15.6">
      <c r="A16" s="80"/>
      <c r="B16" s="43" t="s">
        <v>60</v>
      </c>
      <c r="C16" s="43">
        <v>40</v>
      </c>
      <c r="D16" s="43">
        <v>40</v>
      </c>
      <c r="E16" s="43">
        <v>40</v>
      </c>
      <c r="F16" s="43">
        <v>40</v>
      </c>
      <c r="G16" s="43">
        <v>40</v>
      </c>
      <c r="H16" s="43">
        <v>40</v>
      </c>
      <c r="I16" s="43">
        <v>40</v>
      </c>
      <c r="J16" s="43">
        <v>40</v>
      </c>
      <c r="K16" s="43">
        <v>40</v>
      </c>
      <c r="L16" s="43">
        <v>40</v>
      </c>
      <c r="M16" s="43">
        <v>40</v>
      </c>
      <c r="N16" s="43">
        <v>40</v>
      </c>
      <c r="O16" s="28">
        <v>40</v>
      </c>
      <c r="P16" s="28">
        <v>40</v>
      </c>
      <c r="Q16" s="28"/>
      <c r="R16" s="28"/>
      <c r="S16" s="28"/>
      <c r="T16" s="28"/>
      <c r="U16" s="28"/>
      <c r="V16" s="28"/>
      <c r="W16" s="28"/>
      <c r="X16" s="28"/>
      <c r="Y16" s="28"/>
      <c r="Z16" s="28"/>
    </row>
    <row r="17" spans="1:26" s="2" customFormat="1" ht="15.6">
      <c r="A17" s="80"/>
      <c r="B17" s="52"/>
      <c r="C17" s="52"/>
      <c r="D17" s="52"/>
      <c r="E17" s="52"/>
      <c r="F17" s="52"/>
      <c r="G17" s="52"/>
      <c r="H17" s="52"/>
      <c r="I17" s="52"/>
      <c r="J17" s="52"/>
      <c r="K17" s="52"/>
      <c r="L17" s="52"/>
      <c r="M17" s="52"/>
      <c r="N17" s="52"/>
      <c r="O17" s="53"/>
      <c r="P17" s="53"/>
      <c r="Q17" s="53"/>
      <c r="R17" s="53"/>
      <c r="S17" s="53"/>
      <c r="T17" s="53"/>
      <c r="U17" s="53"/>
      <c r="V17" s="53"/>
      <c r="W17" s="53"/>
      <c r="X17" s="53"/>
      <c r="Y17" s="53"/>
      <c r="Z17" s="53"/>
    </row>
    <row r="18" spans="1:26" s="2" customFormat="1" ht="15.6">
      <c r="A18" s="80"/>
      <c r="B18" s="83" t="s">
        <v>61</v>
      </c>
      <c r="C18" s="84"/>
      <c r="D18" s="84"/>
      <c r="E18" s="84"/>
      <c r="F18" s="84"/>
      <c r="G18" s="84"/>
      <c r="H18" s="84"/>
      <c r="I18" s="84"/>
      <c r="J18" s="84"/>
      <c r="K18" s="84"/>
      <c r="L18" s="84"/>
      <c r="M18" s="84"/>
      <c r="N18" s="84"/>
      <c r="O18" s="84"/>
      <c r="P18" s="84"/>
      <c r="Q18" s="84"/>
      <c r="R18" s="84"/>
      <c r="S18" s="84"/>
      <c r="T18" s="84"/>
      <c r="U18" s="84"/>
      <c r="V18" s="84"/>
      <c r="W18" s="84"/>
      <c r="X18" s="84"/>
      <c r="Y18" s="84"/>
      <c r="Z18" s="54"/>
    </row>
    <row r="19" spans="1:26" s="2" customFormat="1" ht="15.75" customHeight="1">
      <c r="A19" s="80"/>
      <c r="B19" s="43" t="s">
        <v>4</v>
      </c>
      <c r="C19" s="43"/>
      <c r="D19" s="43"/>
      <c r="E19" s="43"/>
      <c r="F19" s="43"/>
      <c r="G19" s="43"/>
      <c r="H19" s="43"/>
      <c r="I19" s="43"/>
      <c r="J19" s="43"/>
      <c r="K19" s="43"/>
      <c r="L19" s="43"/>
      <c r="M19" s="43"/>
      <c r="N19" s="43"/>
      <c r="O19" s="28">
        <v>25</v>
      </c>
      <c r="P19" s="28">
        <v>26</v>
      </c>
      <c r="Q19" s="28"/>
      <c r="R19" s="28"/>
      <c r="S19" s="28"/>
      <c r="T19" s="28"/>
      <c r="U19" s="28"/>
      <c r="V19" s="28"/>
      <c r="W19" s="28"/>
      <c r="X19" s="28"/>
      <c r="Y19" s="28"/>
      <c r="Z19" s="28"/>
    </row>
    <row r="20" spans="1:26" s="2" customFormat="1" ht="15.6">
      <c r="A20" s="80"/>
      <c r="B20" s="43" t="s">
        <v>5</v>
      </c>
      <c r="C20" s="43"/>
      <c r="D20" s="43"/>
      <c r="E20" s="43"/>
      <c r="F20" s="43"/>
      <c r="G20" s="43"/>
      <c r="H20" s="43"/>
      <c r="I20" s="43"/>
      <c r="J20" s="43"/>
      <c r="K20" s="43"/>
      <c r="L20" s="43"/>
      <c r="M20" s="43"/>
      <c r="N20" s="43"/>
      <c r="O20" s="28">
        <v>40</v>
      </c>
      <c r="P20" s="28">
        <v>40</v>
      </c>
      <c r="Q20" s="28"/>
      <c r="R20" s="28"/>
      <c r="S20" s="28"/>
      <c r="T20" s="28"/>
      <c r="U20" s="28"/>
      <c r="V20" s="28"/>
      <c r="W20" s="28"/>
      <c r="X20" s="28"/>
      <c r="Y20" s="28"/>
      <c r="Z20" s="28"/>
    </row>
    <row r="21" spans="1:26" s="2" customFormat="1" ht="15.6">
      <c r="A21" s="80"/>
      <c r="B21" s="44" t="s">
        <v>56</v>
      </c>
      <c r="C21" s="29" t="e">
        <f t="shared" ref="C21:N21" si="5">C19/C20</f>
        <v>#DIV/0!</v>
      </c>
      <c r="D21" s="29" t="e">
        <f t="shared" si="5"/>
        <v>#DIV/0!</v>
      </c>
      <c r="E21" s="29" t="e">
        <f t="shared" si="5"/>
        <v>#DIV/0!</v>
      </c>
      <c r="F21" s="29" t="e">
        <f t="shared" si="5"/>
        <v>#DIV/0!</v>
      </c>
      <c r="G21" s="29" t="e">
        <f t="shared" si="5"/>
        <v>#DIV/0!</v>
      </c>
      <c r="H21" s="29" t="e">
        <f t="shared" si="5"/>
        <v>#DIV/0!</v>
      </c>
      <c r="I21" s="29" t="e">
        <f t="shared" si="5"/>
        <v>#DIV/0!</v>
      </c>
      <c r="J21" s="29" t="e">
        <f t="shared" si="5"/>
        <v>#DIV/0!</v>
      </c>
      <c r="K21" s="29" t="e">
        <f t="shared" si="5"/>
        <v>#DIV/0!</v>
      </c>
      <c r="L21" s="29" t="e">
        <f t="shared" si="5"/>
        <v>#DIV/0!</v>
      </c>
      <c r="M21" s="29" t="e">
        <f t="shared" si="5"/>
        <v>#DIV/0!</v>
      </c>
      <c r="N21" s="29" t="e">
        <f t="shared" si="5"/>
        <v>#DIV/0!</v>
      </c>
      <c r="O21" s="29">
        <f t="shared" ref="O21" si="6">O19/O20</f>
        <v>0.625</v>
      </c>
      <c r="P21" s="29">
        <f t="shared" ref="P21:Z21" si="7">P19/P20</f>
        <v>0.65</v>
      </c>
      <c r="Q21" s="29" t="e">
        <f t="shared" si="7"/>
        <v>#DIV/0!</v>
      </c>
      <c r="R21" s="29" t="e">
        <f t="shared" si="7"/>
        <v>#DIV/0!</v>
      </c>
      <c r="S21" s="29" t="e">
        <f t="shared" si="7"/>
        <v>#DIV/0!</v>
      </c>
      <c r="T21" s="29" t="e">
        <f t="shared" si="7"/>
        <v>#DIV/0!</v>
      </c>
      <c r="U21" s="29" t="e">
        <f t="shared" si="7"/>
        <v>#DIV/0!</v>
      </c>
      <c r="V21" s="29" t="e">
        <f t="shared" si="7"/>
        <v>#DIV/0!</v>
      </c>
      <c r="W21" s="29" t="e">
        <f t="shared" si="7"/>
        <v>#DIV/0!</v>
      </c>
      <c r="X21" s="29" t="e">
        <f t="shared" si="7"/>
        <v>#DIV/0!</v>
      </c>
      <c r="Y21" s="29" t="e">
        <f t="shared" si="7"/>
        <v>#DIV/0!</v>
      </c>
      <c r="Z21" s="29" t="e">
        <f t="shared" si="7"/>
        <v>#DIV/0!</v>
      </c>
    </row>
    <row r="22" spans="1:26" s="2" customFormat="1" ht="15.6">
      <c r="A22" s="80"/>
      <c r="B22" s="20"/>
      <c r="C22" s="20"/>
      <c r="D22" s="20"/>
      <c r="E22" s="20"/>
      <c r="F22" s="20"/>
      <c r="G22" s="20"/>
      <c r="H22" s="20"/>
      <c r="I22" s="20"/>
      <c r="J22" s="20"/>
      <c r="K22" s="20"/>
      <c r="L22" s="20"/>
      <c r="M22" s="20"/>
      <c r="N22" s="20"/>
      <c r="O22" s="19"/>
      <c r="P22" s="19"/>
      <c r="Q22" s="19"/>
      <c r="R22" s="19"/>
      <c r="S22" s="19"/>
      <c r="T22" s="19"/>
    </row>
    <row r="23" spans="1:26" s="2" customFormat="1" ht="15.6">
      <c r="A23" s="80"/>
      <c r="B23" s="83" t="s">
        <v>62</v>
      </c>
      <c r="C23" s="84"/>
      <c r="D23" s="84"/>
      <c r="E23" s="84"/>
      <c r="F23" s="84"/>
      <c r="G23" s="84"/>
      <c r="H23" s="84"/>
      <c r="I23" s="84"/>
      <c r="J23" s="84"/>
      <c r="K23" s="84"/>
      <c r="L23" s="84"/>
      <c r="M23" s="84"/>
      <c r="N23" s="84"/>
      <c r="O23" s="84"/>
      <c r="P23" s="84"/>
      <c r="Q23" s="84"/>
      <c r="R23" s="84"/>
      <c r="S23" s="84"/>
      <c r="T23" s="84"/>
      <c r="U23" s="84"/>
      <c r="V23" s="84"/>
      <c r="W23" s="84"/>
      <c r="X23" s="84"/>
      <c r="Y23" s="84"/>
      <c r="Z23" s="54"/>
    </row>
    <row r="24" spans="1:26" s="2" customFormat="1" ht="15.75" customHeight="1">
      <c r="A24" s="80"/>
      <c r="B24" s="43" t="s">
        <v>4</v>
      </c>
      <c r="C24" s="43"/>
      <c r="D24" s="43"/>
      <c r="E24" s="43"/>
      <c r="F24" s="43"/>
      <c r="G24" s="43"/>
      <c r="H24" s="43"/>
      <c r="I24" s="43"/>
      <c r="J24" s="43"/>
      <c r="K24" s="43"/>
      <c r="L24" s="43"/>
      <c r="M24" s="43"/>
      <c r="N24" s="43"/>
      <c r="O24" s="28">
        <v>10</v>
      </c>
      <c r="P24" s="28">
        <v>12</v>
      </c>
      <c r="Q24" s="28"/>
      <c r="R24" s="28"/>
      <c r="S24" s="28"/>
      <c r="T24" s="28"/>
      <c r="U24" s="28"/>
      <c r="V24" s="28"/>
      <c r="W24" s="28"/>
      <c r="X24" s="28"/>
      <c r="Y24" s="28"/>
      <c r="Z24" s="28"/>
    </row>
    <row r="25" spans="1:26" s="2" customFormat="1" ht="15.6">
      <c r="A25" s="80"/>
      <c r="B25" s="43" t="s">
        <v>5</v>
      </c>
      <c r="C25" s="43"/>
      <c r="D25" s="43"/>
      <c r="E25" s="43"/>
      <c r="F25" s="43"/>
      <c r="G25" s="43"/>
      <c r="H25" s="43"/>
      <c r="I25" s="43"/>
      <c r="J25" s="43"/>
      <c r="K25" s="43"/>
      <c r="L25" s="43"/>
      <c r="M25" s="43"/>
      <c r="N25" s="43"/>
      <c r="O25" s="28">
        <v>40</v>
      </c>
      <c r="P25" s="28">
        <v>40</v>
      </c>
      <c r="Q25" s="28"/>
      <c r="R25" s="28"/>
      <c r="S25" s="28"/>
      <c r="T25" s="28"/>
      <c r="U25" s="28"/>
      <c r="V25" s="28"/>
      <c r="W25" s="28"/>
      <c r="X25" s="28"/>
      <c r="Y25" s="28"/>
      <c r="Z25" s="28"/>
    </row>
    <row r="26" spans="1:26" s="2" customFormat="1" ht="15.6">
      <c r="A26" s="80"/>
      <c r="B26" s="44" t="s">
        <v>56</v>
      </c>
      <c r="C26" s="29" t="e">
        <f t="shared" ref="C26:N26" si="8">C24/C25</f>
        <v>#DIV/0!</v>
      </c>
      <c r="D26" s="29" t="e">
        <f t="shared" si="8"/>
        <v>#DIV/0!</v>
      </c>
      <c r="E26" s="29" t="e">
        <f t="shared" si="8"/>
        <v>#DIV/0!</v>
      </c>
      <c r="F26" s="29" t="e">
        <f t="shared" si="8"/>
        <v>#DIV/0!</v>
      </c>
      <c r="G26" s="29" t="e">
        <f t="shared" si="8"/>
        <v>#DIV/0!</v>
      </c>
      <c r="H26" s="29" t="e">
        <f t="shared" si="8"/>
        <v>#DIV/0!</v>
      </c>
      <c r="I26" s="29" t="e">
        <f t="shared" si="8"/>
        <v>#DIV/0!</v>
      </c>
      <c r="J26" s="29" t="e">
        <f t="shared" si="8"/>
        <v>#DIV/0!</v>
      </c>
      <c r="K26" s="29" t="e">
        <f t="shared" si="8"/>
        <v>#DIV/0!</v>
      </c>
      <c r="L26" s="29" t="e">
        <f t="shared" si="8"/>
        <v>#DIV/0!</v>
      </c>
      <c r="M26" s="29" t="e">
        <f t="shared" si="8"/>
        <v>#DIV/0!</v>
      </c>
      <c r="N26" s="29" t="e">
        <f t="shared" si="8"/>
        <v>#DIV/0!</v>
      </c>
      <c r="O26" s="29">
        <f t="shared" ref="O26:Z26" si="9">O24/O25</f>
        <v>0.25</v>
      </c>
      <c r="P26" s="29">
        <f t="shared" si="9"/>
        <v>0.3</v>
      </c>
      <c r="Q26" s="29" t="e">
        <f t="shared" si="9"/>
        <v>#DIV/0!</v>
      </c>
      <c r="R26" s="29" t="e">
        <f t="shared" si="9"/>
        <v>#DIV/0!</v>
      </c>
      <c r="S26" s="29" t="e">
        <f t="shared" si="9"/>
        <v>#DIV/0!</v>
      </c>
      <c r="T26" s="29" t="e">
        <f t="shared" si="9"/>
        <v>#DIV/0!</v>
      </c>
      <c r="U26" s="29" t="e">
        <f t="shared" si="9"/>
        <v>#DIV/0!</v>
      </c>
      <c r="V26" s="29" t="e">
        <f t="shared" si="9"/>
        <v>#DIV/0!</v>
      </c>
      <c r="W26" s="29" t="e">
        <f t="shared" si="9"/>
        <v>#DIV/0!</v>
      </c>
      <c r="X26" s="29" t="e">
        <f t="shared" si="9"/>
        <v>#DIV/0!</v>
      </c>
      <c r="Y26" s="29" t="e">
        <f t="shared" si="9"/>
        <v>#DIV/0!</v>
      </c>
      <c r="Z26" s="29" t="e">
        <f t="shared" si="9"/>
        <v>#DIV/0!</v>
      </c>
    </row>
    <row r="27" spans="1:26" s="2" customFormat="1" ht="15.6">
      <c r="A27" s="80"/>
      <c r="B27" s="55"/>
      <c r="C27" s="77"/>
      <c r="D27" s="77"/>
      <c r="E27" s="77"/>
      <c r="F27" s="77"/>
      <c r="G27" s="77"/>
      <c r="H27" s="77"/>
      <c r="I27" s="77"/>
      <c r="J27" s="77"/>
      <c r="K27" s="77"/>
      <c r="L27" s="77"/>
      <c r="M27" s="77"/>
      <c r="N27" s="77"/>
      <c r="O27" s="56"/>
      <c r="P27" s="56"/>
      <c r="Q27" s="56"/>
      <c r="R27" s="56"/>
      <c r="S27" s="56"/>
      <c r="T27" s="56"/>
      <c r="U27" s="56"/>
      <c r="V27" s="56"/>
      <c r="W27" s="56"/>
      <c r="X27" s="56"/>
      <c r="Y27" s="56"/>
      <c r="Z27" s="57"/>
    </row>
    <row r="28" spans="1:26" s="2" customFormat="1" ht="15.6">
      <c r="A28" s="80"/>
      <c r="B28" s="83" t="s">
        <v>63</v>
      </c>
      <c r="C28" s="84"/>
      <c r="D28" s="84"/>
      <c r="E28" s="84"/>
      <c r="F28" s="84"/>
      <c r="G28" s="84"/>
      <c r="H28" s="84"/>
      <c r="I28" s="84"/>
      <c r="J28" s="84"/>
      <c r="K28" s="84"/>
      <c r="L28" s="84"/>
      <c r="M28" s="84"/>
      <c r="N28" s="84"/>
      <c r="O28" s="84"/>
      <c r="P28" s="84"/>
      <c r="Q28" s="84"/>
      <c r="R28" s="84"/>
      <c r="S28" s="84"/>
      <c r="T28" s="84"/>
      <c r="U28" s="84"/>
      <c r="V28" s="84"/>
      <c r="W28" s="84"/>
      <c r="X28" s="84"/>
      <c r="Y28" s="84"/>
      <c r="Z28" s="54"/>
    </row>
    <row r="29" spans="1:26" s="2" customFormat="1" ht="15.75" customHeight="1">
      <c r="A29" s="80"/>
      <c r="B29" s="43" t="s">
        <v>4</v>
      </c>
      <c r="C29" s="43"/>
      <c r="D29" s="43"/>
      <c r="E29" s="43"/>
      <c r="F29" s="43"/>
      <c r="G29" s="43"/>
      <c r="H29" s="43"/>
      <c r="I29" s="43"/>
      <c r="J29" s="43"/>
      <c r="K29" s="43"/>
      <c r="L29" s="43"/>
      <c r="M29" s="43"/>
      <c r="N29" s="43"/>
      <c r="O29" s="28">
        <v>20</v>
      </c>
      <c r="P29" s="28">
        <v>22</v>
      </c>
      <c r="Q29" s="28"/>
      <c r="R29" s="28"/>
      <c r="S29" s="28"/>
      <c r="T29" s="28"/>
      <c r="U29" s="28"/>
      <c r="V29" s="28"/>
      <c r="W29" s="28"/>
      <c r="X29" s="28"/>
      <c r="Y29" s="28"/>
      <c r="Z29" s="28"/>
    </row>
    <row r="30" spans="1:26" s="2" customFormat="1" ht="15.6">
      <c r="A30" s="80"/>
      <c r="B30" s="43" t="s">
        <v>5</v>
      </c>
      <c r="C30" s="43"/>
      <c r="D30" s="43"/>
      <c r="E30" s="43"/>
      <c r="F30" s="43"/>
      <c r="G30" s="43"/>
      <c r="H30" s="43"/>
      <c r="I30" s="43"/>
      <c r="J30" s="43"/>
      <c r="K30" s="43"/>
      <c r="L30" s="43"/>
      <c r="M30" s="43"/>
      <c r="N30" s="43"/>
      <c r="O30" s="28">
        <v>40</v>
      </c>
      <c r="P30" s="28">
        <v>40</v>
      </c>
      <c r="Q30" s="28"/>
      <c r="R30" s="28"/>
      <c r="S30" s="28"/>
      <c r="T30" s="28"/>
      <c r="U30" s="28"/>
      <c r="V30" s="28"/>
      <c r="W30" s="28"/>
      <c r="X30" s="28"/>
      <c r="Y30" s="28"/>
      <c r="Z30" s="28"/>
    </row>
    <row r="31" spans="1:26" s="2" customFormat="1" ht="15.6">
      <c r="A31" s="80"/>
      <c r="B31" s="44" t="s">
        <v>56</v>
      </c>
      <c r="C31" s="29" t="e">
        <f t="shared" ref="C31:N31" si="10">C29/C30</f>
        <v>#DIV/0!</v>
      </c>
      <c r="D31" s="29" t="e">
        <f t="shared" si="10"/>
        <v>#DIV/0!</v>
      </c>
      <c r="E31" s="29" t="e">
        <f t="shared" si="10"/>
        <v>#DIV/0!</v>
      </c>
      <c r="F31" s="29" t="e">
        <f t="shared" si="10"/>
        <v>#DIV/0!</v>
      </c>
      <c r="G31" s="29" t="e">
        <f t="shared" si="10"/>
        <v>#DIV/0!</v>
      </c>
      <c r="H31" s="29" t="e">
        <f t="shared" si="10"/>
        <v>#DIV/0!</v>
      </c>
      <c r="I31" s="29" t="e">
        <f t="shared" si="10"/>
        <v>#DIV/0!</v>
      </c>
      <c r="J31" s="29" t="e">
        <f t="shared" si="10"/>
        <v>#DIV/0!</v>
      </c>
      <c r="K31" s="29" t="e">
        <f t="shared" si="10"/>
        <v>#DIV/0!</v>
      </c>
      <c r="L31" s="29" t="e">
        <f t="shared" si="10"/>
        <v>#DIV/0!</v>
      </c>
      <c r="M31" s="29" t="e">
        <f t="shared" si="10"/>
        <v>#DIV/0!</v>
      </c>
      <c r="N31" s="29" t="e">
        <f t="shared" si="10"/>
        <v>#DIV/0!</v>
      </c>
      <c r="O31" s="29">
        <f t="shared" ref="O31:Z31" si="11">O29/O30</f>
        <v>0.5</v>
      </c>
      <c r="P31" s="29">
        <f t="shared" si="11"/>
        <v>0.55000000000000004</v>
      </c>
      <c r="Q31" s="29" t="e">
        <f t="shared" si="11"/>
        <v>#DIV/0!</v>
      </c>
      <c r="R31" s="29" t="e">
        <f t="shared" si="11"/>
        <v>#DIV/0!</v>
      </c>
      <c r="S31" s="29" t="e">
        <f t="shared" si="11"/>
        <v>#DIV/0!</v>
      </c>
      <c r="T31" s="29" t="e">
        <f t="shared" si="11"/>
        <v>#DIV/0!</v>
      </c>
      <c r="U31" s="29" t="e">
        <f t="shared" si="11"/>
        <v>#DIV/0!</v>
      </c>
      <c r="V31" s="29" t="e">
        <f t="shared" si="11"/>
        <v>#DIV/0!</v>
      </c>
      <c r="W31" s="29" t="e">
        <f t="shared" si="11"/>
        <v>#DIV/0!</v>
      </c>
      <c r="X31" s="29" t="e">
        <f t="shared" si="11"/>
        <v>#DIV/0!</v>
      </c>
      <c r="Y31" s="29" t="e">
        <f t="shared" si="11"/>
        <v>#DIV/0!</v>
      </c>
      <c r="Z31" s="29" t="e">
        <f t="shared" si="11"/>
        <v>#DIV/0!</v>
      </c>
    </row>
    <row r="32" spans="1:26" s="2" customFormat="1" ht="15.6">
      <c r="A32" s="80"/>
      <c r="B32" s="55"/>
      <c r="C32" s="77"/>
      <c r="D32" s="77"/>
      <c r="E32" s="77"/>
      <c r="F32" s="77"/>
      <c r="G32" s="77"/>
      <c r="H32" s="77"/>
      <c r="I32" s="77"/>
      <c r="J32" s="77"/>
      <c r="K32" s="77"/>
      <c r="L32" s="77"/>
      <c r="M32" s="77"/>
      <c r="N32" s="77"/>
      <c r="O32" s="56"/>
      <c r="P32" s="56"/>
      <c r="Q32" s="56"/>
      <c r="R32" s="56"/>
      <c r="S32" s="56"/>
      <c r="T32" s="56"/>
      <c r="U32" s="56"/>
      <c r="V32" s="56"/>
      <c r="W32" s="56"/>
      <c r="X32" s="56"/>
      <c r="Y32" s="56"/>
      <c r="Z32" s="57"/>
    </row>
    <row r="33" spans="1:26" s="2" customFormat="1" ht="15.6">
      <c r="A33" s="80"/>
      <c r="B33" s="85" t="s">
        <v>64</v>
      </c>
      <c r="C33" s="86"/>
      <c r="D33" s="86"/>
      <c r="E33" s="86"/>
      <c r="F33" s="86"/>
      <c r="G33" s="86"/>
      <c r="H33" s="86"/>
      <c r="I33" s="86"/>
      <c r="J33" s="86"/>
      <c r="K33" s="86"/>
      <c r="L33" s="86"/>
      <c r="M33" s="86"/>
      <c r="N33" s="86"/>
      <c r="O33" s="86"/>
      <c r="P33" s="86"/>
      <c r="Q33" s="86"/>
      <c r="R33" s="86"/>
      <c r="S33" s="86"/>
      <c r="T33" s="86"/>
      <c r="U33" s="86"/>
      <c r="V33" s="86"/>
      <c r="W33" s="86"/>
      <c r="X33" s="86"/>
      <c r="Y33" s="86"/>
      <c r="Z33" s="87"/>
    </row>
    <row r="34" spans="1:26" s="2" customFormat="1" ht="15.75" customHeight="1">
      <c r="A34" s="80"/>
      <c r="B34" s="43" t="s">
        <v>4</v>
      </c>
      <c r="C34" s="43"/>
      <c r="D34" s="43"/>
      <c r="E34" s="43"/>
      <c r="F34" s="43"/>
      <c r="G34" s="43"/>
      <c r="H34" s="43"/>
      <c r="I34" s="43"/>
      <c r="J34" s="43"/>
      <c r="K34" s="43"/>
      <c r="L34" s="43"/>
      <c r="M34" s="43"/>
      <c r="N34" s="43"/>
      <c r="O34" s="28">
        <v>2</v>
      </c>
      <c r="P34" s="28">
        <v>3</v>
      </c>
      <c r="Q34" s="28"/>
      <c r="R34" s="28"/>
      <c r="S34" s="28"/>
      <c r="T34" s="28"/>
      <c r="U34" s="28"/>
      <c r="V34" s="28"/>
      <c r="W34" s="28"/>
      <c r="X34" s="28"/>
      <c r="Y34" s="28"/>
      <c r="Z34" s="28"/>
    </row>
    <row r="35" spans="1:26" s="2" customFormat="1" ht="15.6">
      <c r="A35" s="80"/>
      <c r="B35" s="43" t="s">
        <v>65</v>
      </c>
      <c r="C35" s="43"/>
      <c r="D35" s="43"/>
      <c r="E35" s="43"/>
      <c r="F35" s="43"/>
      <c r="G35" s="43"/>
      <c r="H35" s="43"/>
      <c r="I35" s="43"/>
      <c r="J35" s="43"/>
      <c r="K35" s="43"/>
      <c r="L35" s="43"/>
      <c r="M35" s="43"/>
      <c r="N35" s="43"/>
      <c r="O35" s="28">
        <v>10</v>
      </c>
      <c r="P35" s="28">
        <v>12</v>
      </c>
      <c r="Q35" s="28"/>
      <c r="R35" s="28"/>
      <c r="S35" s="28"/>
      <c r="T35" s="28"/>
      <c r="U35" s="28"/>
      <c r="V35" s="28"/>
      <c r="W35" s="28"/>
      <c r="X35" s="28"/>
      <c r="Y35" s="28"/>
      <c r="Z35" s="28"/>
    </row>
    <row r="36" spans="1:26" s="2" customFormat="1" ht="15.75" customHeight="1">
      <c r="A36" s="80"/>
      <c r="B36" s="44" t="s">
        <v>56</v>
      </c>
      <c r="C36" s="48" t="e">
        <f t="shared" ref="C36:N36" si="12">C34/C35</f>
        <v>#DIV/0!</v>
      </c>
      <c r="D36" s="48" t="e">
        <f t="shared" si="12"/>
        <v>#DIV/0!</v>
      </c>
      <c r="E36" s="48" t="e">
        <f t="shared" si="12"/>
        <v>#DIV/0!</v>
      </c>
      <c r="F36" s="48" t="e">
        <f t="shared" si="12"/>
        <v>#DIV/0!</v>
      </c>
      <c r="G36" s="48" t="e">
        <f t="shared" si="12"/>
        <v>#DIV/0!</v>
      </c>
      <c r="H36" s="48" t="e">
        <f t="shared" si="12"/>
        <v>#DIV/0!</v>
      </c>
      <c r="I36" s="48" t="e">
        <f t="shared" si="12"/>
        <v>#DIV/0!</v>
      </c>
      <c r="J36" s="48" t="e">
        <f t="shared" si="12"/>
        <v>#DIV/0!</v>
      </c>
      <c r="K36" s="48" t="e">
        <f t="shared" si="12"/>
        <v>#DIV/0!</v>
      </c>
      <c r="L36" s="48" t="e">
        <f t="shared" si="12"/>
        <v>#DIV/0!</v>
      </c>
      <c r="M36" s="48" t="e">
        <f t="shared" si="12"/>
        <v>#DIV/0!</v>
      </c>
      <c r="N36" s="48" t="e">
        <f t="shared" si="12"/>
        <v>#DIV/0!</v>
      </c>
      <c r="O36" s="48">
        <f t="shared" ref="O36:Z36" si="13">O34/O35</f>
        <v>0.2</v>
      </c>
      <c r="P36" s="48">
        <f t="shared" si="13"/>
        <v>0.25</v>
      </c>
      <c r="Q36" s="48" t="e">
        <f t="shared" si="13"/>
        <v>#DIV/0!</v>
      </c>
      <c r="R36" s="48" t="e">
        <f t="shared" si="13"/>
        <v>#DIV/0!</v>
      </c>
      <c r="S36" s="48" t="e">
        <f t="shared" si="13"/>
        <v>#DIV/0!</v>
      </c>
      <c r="T36" s="48" t="e">
        <f t="shared" si="13"/>
        <v>#DIV/0!</v>
      </c>
      <c r="U36" s="48" t="e">
        <f t="shared" si="13"/>
        <v>#DIV/0!</v>
      </c>
      <c r="V36" s="48" t="e">
        <f t="shared" si="13"/>
        <v>#DIV/0!</v>
      </c>
      <c r="W36" s="48" t="e">
        <f t="shared" si="13"/>
        <v>#DIV/0!</v>
      </c>
      <c r="X36" s="48" t="e">
        <f t="shared" si="13"/>
        <v>#DIV/0!</v>
      </c>
      <c r="Y36" s="48" t="e">
        <f t="shared" si="13"/>
        <v>#DIV/0!</v>
      </c>
      <c r="Z36" s="48" t="e">
        <f t="shared" si="13"/>
        <v>#DIV/0!</v>
      </c>
    </row>
    <row r="37" spans="1:26">
      <c r="B37" s="74" t="s">
        <v>66</v>
      </c>
      <c r="C37" s="78"/>
      <c r="D37" s="78"/>
      <c r="E37" s="78"/>
      <c r="F37" s="78"/>
      <c r="G37" s="78"/>
      <c r="H37" s="78"/>
      <c r="I37" s="78"/>
      <c r="J37" s="78"/>
      <c r="K37" s="78"/>
      <c r="L37" s="78"/>
      <c r="M37" s="78"/>
      <c r="N37" s="78"/>
      <c r="O37" s="73"/>
      <c r="P37" s="73"/>
      <c r="Q37" s="73"/>
      <c r="R37" s="73"/>
      <c r="S37" s="73"/>
      <c r="T37" s="73"/>
      <c r="U37" s="73"/>
      <c r="V37" s="73"/>
      <c r="W37" s="73"/>
      <c r="X37" s="73"/>
      <c r="Y37" s="73"/>
      <c r="Z37" s="73"/>
    </row>
  </sheetData>
  <mergeCells count="7">
    <mergeCell ref="A4:A36"/>
    <mergeCell ref="G1:N2"/>
    <mergeCell ref="B18:Y18"/>
    <mergeCell ref="B33:Z33"/>
    <mergeCell ref="B14:Z14"/>
    <mergeCell ref="B23:Y23"/>
    <mergeCell ref="B28:Y28"/>
  </mergeCells>
  <pageMargins left="0.7" right="0.7" top="0.75" bottom="0.75" header="0.3" footer="0.3"/>
  <pageSetup scale="6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20"/>
  <sheetViews>
    <sheetView showGridLines="0" topLeftCell="B1" zoomScale="98" zoomScaleNormal="98" zoomScalePageLayoutView="86" workbookViewId="0">
      <selection activeCell="B13" sqref="B13"/>
    </sheetView>
  </sheetViews>
  <sheetFormatPr defaultColWidth="8.85546875" defaultRowHeight="14.45"/>
  <cols>
    <col min="1" max="1" width="0" hidden="1" customWidth="1"/>
    <col min="2" max="2" width="96.140625" customWidth="1"/>
    <col min="3" max="14" width="8.85546875" customWidth="1"/>
  </cols>
  <sheetData>
    <row r="1" spans="2:28" ht="15.6">
      <c r="B1" s="58"/>
      <c r="C1" s="59">
        <v>44408</v>
      </c>
      <c r="D1" s="60">
        <v>44428</v>
      </c>
      <c r="E1" s="60">
        <v>44459</v>
      </c>
      <c r="F1" s="60">
        <v>44489</v>
      </c>
      <c r="G1" s="60">
        <v>44520</v>
      </c>
      <c r="H1" s="60">
        <v>44550</v>
      </c>
      <c r="I1" s="60">
        <v>44582</v>
      </c>
      <c r="J1" s="60">
        <v>44613</v>
      </c>
      <c r="K1" s="60">
        <v>44651</v>
      </c>
      <c r="L1" s="60">
        <v>44681</v>
      </c>
      <c r="M1" s="60">
        <v>44712</v>
      </c>
      <c r="N1" s="60">
        <v>44742</v>
      </c>
      <c r="O1" s="59">
        <v>44773</v>
      </c>
      <c r="P1" s="60">
        <v>44793</v>
      </c>
      <c r="Q1" s="60">
        <v>44824</v>
      </c>
      <c r="R1" s="60">
        <v>44854</v>
      </c>
      <c r="S1" s="60">
        <v>44885</v>
      </c>
      <c r="T1" s="60">
        <v>44915</v>
      </c>
      <c r="U1" s="60">
        <v>44947</v>
      </c>
      <c r="V1" s="60">
        <v>44978</v>
      </c>
      <c r="W1" s="60">
        <v>45016</v>
      </c>
      <c r="X1" s="60">
        <v>45046</v>
      </c>
      <c r="Y1" s="60">
        <v>45077</v>
      </c>
      <c r="Z1" s="60">
        <v>45107</v>
      </c>
    </row>
    <row r="2" spans="2:28" ht="15.6">
      <c r="B2" s="61" t="s">
        <v>10</v>
      </c>
      <c r="C2" s="62" t="e">
        <f>'Health Center Data Report'!C7</f>
        <v>#DIV/0!</v>
      </c>
      <c r="D2" s="62" t="e">
        <f>'Health Center Data Report'!D7</f>
        <v>#DIV/0!</v>
      </c>
      <c r="E2" s="62" t="e">
        <f>'Health Center Data Report'!E7</f>
        <v>#DIV/0!</v>
      </c>
      <c r="F2" s="62" t="e">
        <f>'Health Center Data Report'!F7</f>
        <v>#DIV/0!</v>
      </c>
      <c r="G2" s="62" t="e">
        <f>'Health Center Data Report'!G7</f>
        <v>#DIV/0!</v>
      </c>
      <c r="H2" s="62" t="e">
        <f>'Health Center Data Report'!H7</f>
        <v>#DIV/0!</v>
      </c>
      <c r="I2" s="62" t="e">
        <f>'Health Center Data Report'!I7</f>
        <v>#DIV/0!</v>
      </c>
      <c r="J2" s="62" t="e">
        <f>'Health Center Data Report'!J7</f>
        <v>#DIV/0!</v>
      </c>
      <c r="K2" s="62" t="e">
        <f>'Health Center Data Report'!K7</f>
        <v>#DIV/0!</v>
      </c>
      <c r="L2" s="62" t="e">
        <f>'Health Center Data Report'!L7</f>
        <v>#DIV/0!</v>
      </c>
      <c r="M2" s="62" t="e">
        <f>'Health Center Data Report'!M7</f>
        <v>#DIV/0!</v>
      </c>
      <c r="N2" s="62" t="e">
        <f>'Health Center Data Report'!N7</f>
        <v>#DIV/0!</v>
      </c>
      <c r="O2" s="62">
        <f>'Health Center Data Report'!O7</f>
        <v>0.55000000000000004</v>
      </c>
      <c r="P2" s="62">
        <f>'Health Center Data Report'!P7</f>
        <v>0.58823529411764708</v>
      </c>
      <c r="Q2" s="62" t="e">
        <f>'Health Center Data Report'!Q7</f>
        <v>#DIV/0!</v>
      </c>
      <c r="R2" s="62" t="e">
        <f>'Health Center Data Report'!R7</f>
        <v>#DIV/0!</v>
      </c>
      <c r="S2" s="62" t="e">
        <f>'Health Center Data Report'!S7</f>
        <v>#DIV/0!</v>
      </c>
      <c r="T2" s="62" t="e">
        <f>'Health Center Data Report'!T7</f>
        <v>#DIV/0!</v>
      </c>
      <c r="U2" s="62" t="e">
        <f>'Health Center Data Report'!U7</f>
        <v>#DIV/0!</v>
      </c>
      <c r="V2" s="62" t="e">
        <f>'Health Center Data Report'!V7</f>
        <v>#DIV/0!</v>
      </c>
      <c r="W2" s="62" t="e">
        <f>'Health Center Data Report'!W7</f>
        <v>#DIV/0!</v>
      </c>
      <c r="X2" s="62" t="e">
        <f>'Health Center Data Report'!X7</f>
        <v>#DIV/0!</v>
      </c>
      <c r="Y2" s="62" t="e">
        <f>'Health Center Data Report'!Y7</f>
        <v>#DIV/0!</v>
      </c>
      <c r="Z2" s="62" t="e">
        <f>'Health Center Data Report'!Z7</f>
        <v>#DIV/0!</v>
      </c>
    </row>
    <row r="3" spans="2:28" ht="15.6">
      <c r="B3" s="63" t="s">
        <v>67</v>
      </c>
      <c r="C3" s="64" cm="1">
        <f t="array" ref="C3">MEDIAN(IF(ISNUMBER(B2:S2),B2:S2))</f>
        <v>0.56911764705882351</v>
      </c>
      <c r="D3" s="64" cm="1">
        <f t="array" ref="D3">MEDIAN(IF(ISNUMBER(C2:T2),C2:T2))</f>
        <v>0.56911764705882351</v>
      </c>
      <c r="E3" s="64" cm="1">
        <f t="array" ref="E3">MEDIAN(IF(ISNUMBER(D2:U2),D2:U2))</f>
        <v>0.56911764705882351</v>
      </c>
      <c r="F3" s="64" cm="1">
        <f t="array" ref="F3">MEDIAN(IF(ISNUMBER(E2:V2),E2:V2))</f>
        <v>0.56911764705882351</v>
      </c>
      <c r="G3" s="64" cm="1">
        <f t="array" ref="G3">MEDIAN(IF(ISNUMBER(F2:W2),F2:W2))</f>
        <v>0.56911764705882351</v>
      </c>
      <c r="H3" s="64" cm="1">
        <f t="array" ref="H3">MEDIAN(IF(ISNUMBER(G2:X2),G2:X2))</f>
        <v>0.56911764705882351</v>
      </c>
      <c r="I3" s="64" cm="1">
        <f t="array" ref="I3">MEDIAN(IF(ISNUMBER(H2:Y2),H2:Y2))</f>
        <v>0.56911764705882351</v>
      </c>
      <c r="J3" s="64" cm="1">
        <f t="array" ref="J3">MEDIAN(IF(ISNUMBER(I2:Z2),I2:Z2))</f>
        <v>0.56911764705882351</v>
      </c>
      <c r="K3" s="64" cm="1">
        <f t="array" ref="K3">MEDIAN(IF(ISNUMBER(J2:AA2),J2:AA2))</f>
        <v>0.56911764705882351</v>
      </c>
      <c r="L3" s="64" cm="1">
        <f t="array" ref="L3">MEDIAN(IF(ISNUMBER(K2:AB2),K2:AB2))</f>
        <v>0.56911764705882351</v>
      </c>
      <c r="M3" s="64" cm="1">
        <f t="array" ref="M3">MEDIAN(IF(ISNUMBER(L2:AC2),L2:AC2))</f>
        <v>0.56911764705882351</v>
      </c>
      <c r="N3" s="64" cm="1">
        <f t="array" ref="N3">MEDIAN(IF(ISNUMBER(M2:AD2),M2:AD2))</f>
        <v>0.56911764705882351</v>
      </c>
      <c r="O3" s="64" cm="1">
        <f t="array" ref="O3">MEDIAN(IF(ISNUMBER(N2:AE2),N2:AE2))</f>
        <v>0.56911764705882351</v>
      </c>
      <c r="P3" s="64" cm="1">
        <f t="array" ref="P3">MEDIAN(IF(ISNUMBER(O2:AF2),O2:AF2))</f>
        <v>0.56911764705882351</v>
      </c>
      <c r="Q3" s="64" cm="1">
        <f t="array" ref="Q3">MEDIAN(IF(ISNUMBER(O2:AF2),O2:AF2))</f>
        <v>0.56911764705882351</v>
      </c>
      <c r="R3" s="64" cm="1">
        <f t="array" ref="R3">MEDIAN(IF(ISNUMBER(O2:AF2),O2:AF2))</f>
        <v>0.56911764705882351</v>
      </c>
      <c r="S3" s="64" cm="1">
        <f t="array" ref="S3">MEDIAN(IF(ISNUMBER(O2:AF2),O2:AF2))</f>
        <v>0.56911764705882351</v>
      </c>
      <c r="T3" s="64" cm="1">
        <f t="array" ref="T3">MEDIAN(IF(ISNUMBER(O2:AF2),O2:AF2))</f>
        <v>0.56911764705882351</v>
      </c>
      <c r="U3" s="64" cm="1">
        <f t="array" ref="U3">MEDIAN(IF(ISNUMBER(O2:AF2),O2:AF2))</f>
        <v>0.56911764705882351</v>
      </c>
      <c r="V3" s="64" cm="1">
        <f t="array" ref="V3">MEDIAN(IF(ISNUMBER(O2:AF2),O2:AF2))</f>
        <v>0.56911764705882351</v>
      </c>
      <c r="W3" s="64" cm="1">
        <f t="array" ref="W3">MEDIAN(IF(ISNUMBER(O2:AF2),O2:AF2))</f>
        <v>0.56911764705882351</v>
      </c>
      <c r="X3" s="64" cm="1">
        <f t="array" ref="X3">MEDIAN(IF(ISNUMBER(O2:AF2),O2:AF2))</f>
        <v>0.56911764705882351</v>
      </c>
      <c r="Y3" s="64" cm="1">
        <f t="array" ref="Y3">MEDIAN(IF(ISNUMBER(O2:AF2),O2:AF2))</f>
        <v>0.56911764705882351</v>
      </c>
      <c r="Z3" s="64" cm="1">
        <f t="array" ref="Z3">MEDIAN(IF(ISNUMBER(O2:AF2),O2:AF2))</f>
        <v>0.56911764705882351</v>
      </c>
    </row>
    <row r="4" spans="2:28" ht="15.6">
      <c r="B4" s="66" t="s">
        <v>68</v>
      </c>
      <c r="C4" s="66"/>
      <c r="D4" s="67" t="e">
        <f t="shared" ref="D4" si="0">((D2-C2)/C2)</f>
        <v>#DIV/0!</v>
      </c>
      <c r="E4" s="67" t="e">
        <f t="shared" ref="E4" si="1">((E2-D2)/D2)</f>
        <v>#DIV/0!</v>
      </c>
      <c r="F4" s="67" t="e">
        <f t="shared" ref="F4" si="2">((F2-E2)/E2)</f>
        <v>#DIV/0!</v>
      </c>
      <c r="G4" s="67" t="e">
        <f t="shared" ref="G4" si="3">((G2-F2)/F2)</f>
        <v>#DIV/0!</v>
      </c>
      <c r="H4" s="67" t="e">
        <f t="shared" ref="H4" si="4">((H2-G2)/G2)</f>
        <v>#DIV/0!</v>
      </c>
      <c r="I4" s="67" t="e">
        <f t="shared" ref="I4" si="5">((I2-H2)/H2)</f>
        <v>#DIV/0!</v>
      </c>
      <c r="J4" s="67" t="e">
        <f t="shared" ref="J4" si="6">((J2-I2)/I2)</f>
        <v>#DIV/0!</v>
      </c>
      <c r="K4" s="67" t="e">
        <f t="shared" ref="K4" si="7">((K2-J2)/J2)</f>
        <v>#DIV/0!</v>
      </c>
      <c r="L4" s="67" t="e">
        <f t="shared" ref="L4" si="8">((L2-K2)/K2)</f>
        <v>#DIV/0!</v>
      </c>
      <c r="M4" s="67" t="e">
        <f t="shared" ref="M4" si="9">((M2-L2)/L2)</f>
        <v>#DIV/0!</v>
      </c>
      <c r="N4" s="67" t="e">
        <f t="shared" ref="N4" si="10">((N2-M2)/M2)</f>
        <v>#DIV/0!</v>
      </c>
      <c r="O4" s="67" t="e">
        <f t="shared" ref="O4" si="11">((O2-N2)/N2)</f>
        <v>#DIV/0!</v>
      </c>
      <c r="P4" s="67">
        <f t="shared" ref="P4:Z4" si="12">((P2-O2)/O2)</f>
        <v>6.9518716577540052E-2</v>
      </c>
      <c r="Q4" s="67" t="e">
        <f t="shared" si="12"/>
        <v>#DIV/0!</v>
      </c>
      <c r="R4" s="67" t="e">
        <f t="shared" si="12"/>
        <v>#DIV/0!</v>
      </c>
      <c r="S4" s="67" t="e">
        <f t="shared" si="12"/>
        <v>#DIV/0!</v>
      </c>
      <c r="T4" s="67" t="e">
        <f t="shared" si="12"/>
        <v>#DIV/0!</v>
      </c>
      <c r="U4" s="67" t="e">
        <f t="shared" si="12"/>
        <v>#DIV/0!</v>
      </c>
      <c r="V4" s="67" t="e">
        <f t="shared" si="12"/>
        <v>#DIV/0!</v>
      </c>
      <c r="W4" s="67" t="e">
        <f t="shared" si="12"/>
        <v>#DIV/0!</v>
      </c>
      <c r="X4" s="67" t="e">
        <f t="shared" si="12"/>
        <v>#DIV/0!</v>
      </c>
      <c r="Y4" s="67" t="e">
        <f t="shared" si="12"/>
        <v>#DIV/0!</v>
      </c>
      <c r="Z4" s="67" t="e">
        <f t="shared" si="12"/>
        <v>#DIV/0!</v>
      </c>
    </row>
    <row r="5" spans="2:28" ht="15.6">
      <c r="B5" s="66" t="s">
        <v>69</v>
      </c>
      <c r="C5" s="67">
        <f t="shared" ref="C5:N5" si="13">1.1*$O$2</f>
        <v>0.60500000000000009</v>
      </c>
      <c r="D5" s="67">
        <f t="shared" si="13"/>
        <v>0.60500000000000009</v>
      </c>
      <c r="E5" s="67">
        <f t="shared" si="13"/>
        <v>0.60500000000000009</v>
      </c>
      <c r="F5" s="67">
        <f t="shared" si="13"/>
        <v>0.60500000000000009</v>
      </c>
      <c r="G5" s="67">
        <f t="shared" si="13"/>
        <v>0.60500000000000009</v>
      </c>
      <c r="H5" s="67">
        <f t="shared" si="13"/>
        <v>0.60500000000000009</v>
      </c>
      <c r="I5" s="67">
        <f t="shared" si="13"/>
        <v>0.60500000000000009</v>
      </c>
      <c r="J5" s="67">
        <f t="shared" si="13"/>
        <v>0.60500000000000009</v>
      </c>
      <c r="K5" s="67">
        <f t="shared" si="13"/>
        <v>0.60500000000000009</v>
      </c>
      <c r="L5" s="67">
        <f t="shared" si="13"/>
        <v>0.60500000000000009</v>
      </c>
      <c r="M5" s="67">
        <f t="shared" si="13"/>
        <v>0.60500000000000009</v>
      </c>
      <c r="N5" s="67">
        <f t="shared" si="13"/>
        <v>0.60500000000000009</v>
      </c>
      <c r="O5" s="67">
        <f t="shared" ref="O5:Z5" si="14">1.1*$O$2</f>
        <v>0.60500000000000009</v>
      </c>
      <c r="P5" s="67">
        <f t="shared" si="14"/>
        <v>0.60500000000000009</v>
      </c>
      <c r="Q5" s="67">
        <f t="shared" si="14"/>
        <v>0.60500000000000009</v>
      </c>
      <c r="R5" s="67">
        <f t="shared" si="14"/>
        <v>0.60500000000000009</v>
      </c>
      <c r="S5" s="67">
        <f t="shared" si="14"/>
        <v>0.60500000000000009</v>
      </c>
      <c r="T5" s="67">
        <f t="shared" si="14"/>
        <v>0.60500000000000009</v>
      </c>
      <c r="U5" s="67">
        <f t="shared" si="14"/>
        <v>0.60500000000000009</v>
      </c>
      <c r="V5" s="67">
        <f t="shared" si="14"/>
        <v>0.60500000000000009</v>
      </c>
      <c r="W5" s="67">
        <f t="shared" si="14"/>
        <v>0.60500000000000009</v>
      </c>
      <c r="X5" s="67">
        <f t="shared" si="14"/>
        <v>0.60500000000000009</v>
      </c>
      <c r="Y5" s="67">
        <f t="shared" si="14"/>
        <v>0.60500000000000009</v>
      </c>
      <c r="Z5" s="67">
        <f t="shared" si="14"/>
        <v>0.60500000000000009</v>
      </c>
      <c r="AB5" s="46"/>
    </row>
    <row r="6" spans="2:28" ht="15.6">
      <c r="B6" s="65" t="s">
        <v>70</v>
      </c>
      <c r="C6" s="62" t="e">
        <f>'Health Center Data Report'!C12</f>
        <v>#DIV/0!</v>
      </c>
      <c r="D6" s="62" t="e">
        <f>'Health Center Data Report'!D12</f>
        <v>#DIV/0!</v>
      </c>
      <c r="E6" s="62" t="e">
        <f>'Health Center Data Report'!E12</f>
        <v>#DIV/0!</v>
      </c>
      <c r="F6" s="62" t="e">
        <f>'Health Center Data Report'!F12</f>
        <v>#DIV/0!</v>
      </c>
      <c r="G6" s="62" t="e">
        <f>'Health Center Data Report'!G12</f>
        <v>#DIV/0!</v>
      </c>
      <c r="H6" s="62" t="e">
        <f>'Health Center Data Report'!H12</f>
        <v>#DIV/0!</v>
      </c>
      <c r="I6" s="62" t="e">
        <f>'Health Center Data Report'!I12</f>
        <v>#DIV/0!</v>
      </c>
      <c r="J6" s="62" t="e">
        <f>'Health Center Data Report'!J12</f>
        <v>#DIV/0!</v>
      </c>
      <c r="K6" s="62" t="e">
        <f>'Health Center Data Report'!K12</f>
        <v>#DIV/0!</v>
      </c>
      <c r="L6" s="62" t="e">
        <f>'Health Center Data Report'!L12</f>
        <v>#DIV/0!</v>
      </c>
      <c r="M6" s="62" t="e">
        <f>'Health Center Data Report'!M12</f>
        <v>#DIV/0!</v>
      </c>
      <c r="N6" s="62" t="e">
        <f>'Health Center Data Report'!N12</f>
        <v>#DIV/0!</v>
      </c>
      <c r="O6" s="62">
        <f>'Health Center Data Report'!O12</f>
        <v>0.6</v>
      </c>
      <c r="P6" s="62">
        <f>'Health Center Data Report'!P12</f>
        <v>0.63725490196078427</v>
      </c>
      <c r="Q6" s="62" t="e">
        <f>'Health Center Data Report'!Q12</f>
        <v>#DIV/0!</v>
      </c>
      <c r="R6" s="62" t="e">
        <f>'Health Center Data Report'!R12</f>
        <v>#DIV/0!</v>
      </c>
      <c r="S6" s="62" t="e">
        <f>'Health Center Data Report'!S12</f>
        <v>#DIV/0!</v>
      </c>
      <c r="T6" s="62" t="e">
        <f>'Health Center Data Report'!T12</f>
        <v>#DIV/0!</v>
      </c>
      <c r="U6" s="62" t="e">
        <f>'Health Center Data Report'!U12</f>
        <v>#DIV/0!</v>
      </c>
      <c r="V6" s="62" t="e">
        <f>'Health Center Data Report'!V12</f>
        <v>#DIV/0!</v>
      </c>
      <c r="W6" s="62" t="e">
        <f>'Health Center Data Report'!W12</f>
        <v>#DIV/0!</v>
      </c>
      <c r="X6" s="62" t="e">
        <f>'Health Center Data Report'!X12</f>
        <v>#DIV/0!</v>
      </c>
      <c r="Y6" s="62" t="e">
        <f>'Health Center Data Report'!Y12</f>
        <v>#DIV/0!</v>
      </c>
      <c r="Z6" s="62" t="e">
        <f>'Health Center Data Report'!Z12</f>
        <v>#DIV/0!</v>
      </c>
      <c r="AB6" s="46"/>
    </row>
    <row r="7" spans="2:28" ht="15.6">
      <c r="B7" s="68" t="s">
        <v>58</v>
      </c>
      <c r="C7" s="69">
        <f>'Health Center Data Report'!C15</f>
        <v>152</v>
      </c>
      <c r="D7" s="69">
        <f>'Health Center Data Report'!D15</f>
        <v>151.5</v>
      </c>
      <c r="E7" s="69">
        <f>'Health Center Data Report'!E15</f>
        <v>151.30000000000001</v>
      </c>
      <c r="F7" s="69">
        <f>'Health Center Data Report'!F15</f>
        <v>151.1</v>
      </c>
      <c r="G7" s="69">
        <f>'Health Center Data Report'!G15</f>
        <v>151</v>
      </c>
      <c r="H7" s="69">
        <f>'Health Center Data Report'!H15</f>
        <v>150.80000000000001</v>
      </c>
      <c r="I7" s="69">
        <f>'Health Center Data Report'!I15</f>
        <v>150.6</v>
      </c>
      <c r="J7" s="69">
        <f>'Health Center Data Report'!J15</f>
        <v>150.4</v>
      </c>
      <c r="K7" s="69">
        <f>'Health Center Data Report'!K15</f>
        <v>150.19999999999999</v>
      </c>
      <c r="L7" s="69">
        <f>'Health Center Data Report'!L15</f>
        <v>150</v>
      </c>
      <c r="M7" s="69">
        <f>'Health Center Data Report'!M15</f>
        <v>149.80000000000001</v>
      </c>
      <c r="N7" s="69">
        <f>'Health Center Data Report'!N15</f>
        <v>149.19999999999999</v>
      </c>
      <c r="O7" s="69">
        <f>'Health Center Data Report'!O15</f>
        <v>148.6</v>
      </c>
      <c r="P7" s="69">
        <f>'Health Center Data Report'!P15</f>
        <v>148</v>
      </c>
      <c r="Q7" s="69">
        <f>'Health Center Data Report'!Q15</f>
        <v>0</v>
      </c>
      <c r="R7" s="69">
        <f>'Health Center Data Report'!R15</f>
        <v>0</v>
      </c>
      <c r="S7" s="69">
        <f>'Health Center Data Report'!S15</f>
        <v>0</v>
      </c>
      <c r="T7" s="69">
        <f>'Health Center Data Report'!T15</f>
        <v>0</v>
      </c>
      <c r="U7" s="69">
        <f>'Health Center Data Report'!U15</f>
        <v>0</v>
      </c>
      <c r="V7" s="69">
        <f>'Health Center Data Report'!V15</f>
        <v>0</v>
      </c>
      <c r="W7" s="69">
        <f>'Health Center Data Report'!W15</f>
        <v>0</v>
      </c>
      <c r="X7" s="69">
        <f>'Health Center Data Report'!X15</f>
        <v>0</v>
      </c>
      <c r="Y7" s="69">
        <f>'Health Center Data Report'!Y15</f>
        <v>0</v>
      </c>
      <c r="Z7" s="69">
        <f>'Health Center Data Report'!Z15</f>
        <v>0</v>
      </c>
      <c r="AB7" s="46"/>
    </row>
    <row r="8" spans="2:28" ht="15.75" customHeight="1">
      <c r="B8" s="65" t="s">
        <v>71</v>
      </c>
      <c r="C8" s="62" t="e">
        <f>'Health Center Data Report'!C21</f>
        <v>#DIV/0!</v>
      </c>
      <c r="D8" s="62" t="e">
        <f>'Health Center Data Report'!D21</f>
        <v>#DIV/0!</v>
      </c>
      <c r="E8" s="62" t="e">
        <f>'Health Center Data Report'!E21</f>
        <v>#DIV/0!</v>
      </c>
      <c r="F8" s="62" t="e">
        <f>'Health Center Data Report'!F21</f>
        <v>#DIV/0!</v>
      </c>
      <c r="G8" s="62" t="e">
        <f>'Health Center Data Report'!G21</f>
        <v>#DIV/0!</v>
      </c>
      <c r="H8" s="62" t="e">
        <f>'Health Center Data Report'!H21</f>
        <v>#DIV/0!</v>
      </c>
      <c r="I8" s="62" t="e">
        <f>'Health Center Data Report'!I21</f>
        <v>#DIV/0!</v>
      </c>
      <c r="J8" s="62" t="e">
        <f>'Health Center Data Report'!J21</f>
        <v>#DIV/0!</v>
      </c>
      <c r="K8" s="62" t="e">
        <f>'Health Center Data Report'!K21</f>
        <v>#DIV/0!</v>
      </c>
      <c r="L8" s="62" t="e">
        <f>'Health Center Data Report'!L21</f>
        <v>#DIV/0!</v>
      </c>
      <c r="M8" s="62" t="e">
        <f>'Health Center Data Report'!M21</f>
        <v>#DIV/0!</v>
      </c>
      <c r="N8" s="62" t="e">
        <f>'Health Center Data Report'!N21</f>
        <v>#DIV/0!</v>
      </c>
      <c r="O8" s="62">
        <f>'Health Center Data Report'!O21</f>
        <v>0.625</v>
      </c>
      <c r="P8" s="62">
        <f>'Health Center Data Report'!P21</f>
        <v>0.65</v>
      </c>
      <c r="Q8" s="62" t="e">
        <f>'Health Center Data Report'!Q21</f>
        <v>#DIV/0!</v>
      </c>
      <c r="R8" s="62" t="e">
        <f>'Health Center Data Report'!R21</f>
        <v>#DIV/0!</v>
      </c>
      <c r="S8" s="62" t="e">
        <f>'Health Center Data Report'!S21</f>
        <v>#DIV/0!</v>
      </c>
      <c r="T8" s="62" t="e">
        <f>'Health Center Data Report'!T21</f>
        <v>#DIV/0!</v>
      </c>
      <c r="U8" s="62" t="e">
        <f>'Health Center Data Report'!U21</f>
        <v>#DIV/0!</v>
      </c>
      <c r="V8" s="62" t="e">
        <f>'Health Center Data Report'!V21</f>
        <v>#DIV/0!</v>
      </c>
      <c r="W8" s="62" t="e">
        <f>'Health Center Data Report'!W21</f>
        <v>#DIV/0!</v>
      </c>
      <c r="X8" s="62" t="e">
        <f>'Health Center Data Report'!X21</f>
        <v>#DIV/0!</v>
      </c>
      <c r="Y8" s="62" t="e">
        <f>'Health Center Data Report'!Y21</f>
        <v>#DIV/0!</v>
      </c>
      <c r="Z8" s="62" t="e">
        <f>'Health Center Data Report'!Z21</f>
        <v>#DIV/0!</v>
      </c>
      <c r="AB8" s="46"/>
    </row>
    <row r="9" spans="2:28" ht="15.75" customHeight="1">
      <c r="B9" s="70" t="s">
        <v>62</v>
      </c>
      <c r="C9" s="62" t="e">
        <f>'Health Center Data Report'!C26</f>
        <v>#DIV/0!</v>
      </c>
      <c r="D9" s="62" t="e">
        <f>'Health Center Data Report'!D26</f>
        <v>#DIV/0!</v>
      </c>
      <c r="E9" s="62" t="e">
        <f>'Health Center Data Report'!E26</f>
        <v>#DIV/0!</v>
      </c>
      <c r="F9" s="62" t="e">
        <f>'Health Center Data Report'!F26</f>
        <v>#DIV/0!</v>
      </c>
      <c r="G9" s="62" t="e">
        <f>'Health Center Data Report'!G26</f>
        <v>#DIV/0!</v>
      </c>
      <c r="H9" s="62" t="e">
        <f>'Health Center Data Report'!H26</f>
        <v>#DIV/0!</v>
      </c>
      <c r="I9" s="62" t="e">
        <f>'Health Center Data Report'!I26</f>
        <v>#DIV/0!</v>
      </c>
      <c r="J9" s="62" t="e">
        <f>'Health Center Data Report'!J26</f>
        <v>#DIV/0!</v>
      </c>
      <c r="K9" s="62" t="e">
        <f>'Health Center Data Report'!K26</f>
        <v>#DIV/0!</v>
      </c>
      <c r="L9" s="62" t="e">
        <f>'Health Center Data Report'!L26</f>
        <v>#DIV/0!</v>
      </c>
      <c r="M9" s="62" t="e">
        <f>'Health Center Data Report'!M26</f>
        <v>#DIV/0!</v>
      </c>
      <c r="N9" s="62" t="e">
        <f>'Health Center Data Report'!N26</f>
        <v>#DIV/0!</v>
      </c>
      <c r="O9" s="62">
        <f>'Health Center Data Report'!O26</f>
        <v>0.25</v>
      </c>
      <c r="P9" s="62">
        <f>'Health Center Data Report'!P26</f>
        <v>0.3</v>
      </c>
      <c r="Q9" s="62" t="e">
        <f>'Health Center Data Report'!Q26</f>
        <v>#DIV/0!</v>
      </c>
      <c r="R9" s="62" t="e">
        <f>'Health Center Data Report'!R26</f>
        <v>#DIV/0!</v>
      </c>
      <c r="S9" s="62" t="e">
        <f>'Health Center Data Report'!S26</f>
        <v>#DIV/0!</v>
      </c>
      <c r="T9" s="62" t="e">
        <f>'Health Center Data Report'!T26</f>
        <v>#DIV/0!</v>
      </c>
      <c r="U9" s="62" t="e">
        <f>'Health Center Data Report'!U26</f>
        <v>#DIV/0!</v>
      </c>
      <c r="V9" s="62" t="e">
        <f>'Health Center Data Report'!V26</f>
        <v>#DIV/0!</v>
      </c>
      <c r="W9" s="62" t="e">
        <f>'Health Center Data Report'!W26</f>
        <v>#DIV/0!</v>
      </c>
      <c r="X9" s="62" t="e">
        <f>'Health Center Data Report'!X26</f>
        <v>#DIV/0!</v>
      </c>
      <c r="Y9" s="62" t="e">
        <f>'Health Center Data Report'!Y26</f>
        <v>#DIV/0!</v>
      </c>
      <c r="Z9" s="62" t="e">
        <f>'Health Center Data Report'!Z26</f>
        <v>#DIV/0!</v>
      </c>
      <c r="AB9" s="46"/>
    </row>
    <row r="10" spans="2:28" ht="15.75" customHeight="1">
      <c r="B10" s="65" t="s">
        <v>63</v>
      </c>
      <c r="C10" s="62" t="e">
        <f>'Health Center Data Report'!C31</f>
        <v>#DIV/0!</v>
      </c>
      <c r="D10" s="62" t="e">
        <f>'Health Center Data Report'!D31</f>
        <v>#DIV/0!</v>
      </c>
      <c r="E10" s="62" t="e">
        <f>'Health Center Data Report'!E31</f>
        <v>#DIV/0!</v>
      </c>
      <c r="F10" s="62" t="e">
        <f>'Health Center Data Report'!F31</f>
        <v>#DIV/0!</v>
      </c>
      <c r="G10" s="62" t="e">
        <f>'Health Center Data Report'!G31</f>
        <v>#DIV/0!</v>
      </c>
      <c r="H10" s="62" t="e">
        <f>'Health Center Data Report'!H31</f>
        <v>#DIV/0!</v>
      </c>
      <c r="I10" s="62" t="e">
        <f>'Health Center Data Report'!I31</f>
        <v>#DIV/0!</v>
      </c>
      <c r="J10" s="62" t="e">
        <f>'Health Center Data Report'!J31</f>
        <v>#DIV/0!</v>
      </c>
      <c r="K10" s="62" t="e">
        <f>'Health Center Data Report'!K31</f>
        <v>#DIV/0!</v>
      </c>
      <c r="L10" s="62" t="e">
        <f>'Health Center Data Report'!L31</f>
        <v>#DIV/0!</v>
      </c>
      <c r="M10" s="62" t="e">
        <f>'Health Center Data Report'!M31</f>
        <v>#DIV/0!</v>
      </c>
      <c r="N10" s="62" t="e">
        <f>'Health Center Data Report'!N31</f>
        <v>#DIV/0!</v>
      </c>
      <c r="O10" s="62">
        <f>'Health Center Data Report'!O31</f>
        <v>0.5</v>
      </c>
      <c r="P10" s="62">
        <f>'Health Center Data Report'!P31</f>
        <v>0.55000000000000004</v>
      </c>
      <c r="Q10" s="62" t="e">
        <f>'Health Center Data Report'!Q31</f>
        <v>#DIV/0!</v>
      </c>
      <c r="R10" s="62" t="e">
        <f>'Health Center Data Report'!R31</f>
        <v>#DIV/0!</v>
      </c>
      <c r="S10" s="62" t="e">
        <f>'Health Center Data Report'!S31</f>
        <v>#DIV/0!</v>
      </c>
      <c r="T10" s="62" t="e">
        <f>'Health Center Data Report'!T31</f>
        <v>#DIV/0!</v>
      </c>
      <c r="U10" s="62" t="e">
        <f>'Health Center Data Report'!U31</f>
        <v>#DIV/0!</v>
      </c>
      <c r="V10" s="62" t="e">
        <f>'Health Center Data Report'!V31</f>
        <v>#DIV/0!</v>
      </c>
      <c r="W10" s="62" t="e">
        <f>'Health Center Data Report'!W31</f>
        <v>#DIV/0!</v>
      </c>
      <c r="X10" s="62" t="e">
        <f>'Health Center Data Report'!X31</f>
        <v>#DIV/0!</v>
      </c>
      <c r="Y10" s="62" t="e">
        <f>'Health Center Data Report'!Y31</f>
        <v>#DIV/0!</v>
      </c>
      <c r="Z10" s="62" t="e">
        <f>'Health Center Data Report'!Z31</f>
        <v>#DIV/0!</v>
      </c>
      <c r="AB10" s="46"/>
    </row>
    <row r="11" spans="2:28" ht="15" customHeight="1">
      <c r="B11" s="68" t="s">
        <v>64</v>
      </c>
      <c r="C11" s="71" t="e">
        <f>'Health Center Data Report'!C36</f>
        <v>#DIV/0!</v>
      </c>
      <c r="D11" s="71" t="e">
        <f>'Health Center Data Report'!D36</f>
        <v>#DIV/0!</v>
      </c>
      <c r="E11" s="71" t="e">
        <f>'Health Center Data Report'!E36</f>
        <v>#DIV/0!</v>
      </c>
      <c r="F11" s="71" t="e">
        <f>'Health Center Data Report'!F36</f>
        <v>#DIV/0!</v>
      </c>
      <c r="G11" s="71" t="e">
        <f>'Health Center Data Report'!G36</f>
        <v>#DIV/0!</v>
      </c>
      <c r="H11" s="71" t="e">
        <f>'Health Center Data Report'!H36</f>
        <v>#DIV/0!</v>
      </c>
      <c r="I11" s="71" t="e">
        <f>'Health Center Data Report'!I36</f>
        <v>#DIV/0!</v>
      </c>
      <c r="J11" s="71" t="e">
        <f>'Health Center Data Report'!J36</f>
        <v>#DIV/0!</v>
      </c>
      <c r="K11" s="71" t="e">
        <f>'Health Center Data Report'!K36</f>
        <v>#DIV/0!</v>
      </c>
      <c r="L11" s="71" t="e">
        <f>'Health Center Data Report'!L36</f>
        <v>#DIV/0!</v>
      </c>
      <c r="M11" s="71" t="e">
        <f>'Health Center Data Report'!M36</f>
        <v>#DIV/0!</v>
      </c>
      <c r="N11" s="71" t="e">
        <f>'Health Center Data Report'!N36</f>
        <v>#DIV/0!</v>
      </c>
      <c r="O11" s="71">
        <f>'Health Center Data Report'!O36</f>
        <v>0.2</v>
      </c>
      <c r="P11" s="71">
        <f>'Health Center Data Report'!P36</f>
        <v>0.25</v>
      </c>
      <c r="Q11" s="71" t="e">
        <f>'Health Center Data Report'!Q36</f>
        <v>#DIV/0!</v>
      </c>
      <c r="R11" s="71" t="e">
        <f>'Health Center Data Report'!R36</f>
        <v>#DIV/0!</v>
      </c>
      <c r="S11" s="71" t="e">
        <f>'Health Center Data Report'!S36</f>
        <v>#DIV/0!</v>
      </c>
      <c r="T11" s="71" t="e">
        <f>'Health Center Data Report'!T36</f>
        <v>#DIV/0!</v>
      </c>
      <c r="U11" s="71" t="e">
        <f>'Health Center Data Report'!U36</f>
        <v>#DIV/0!</v>
      </c>
      <c r="V11" s="71" t="e">
        <f>'Health Center Data Report'!V36</f>
        <v>#DIV/0!</v>
      </c>
      <c r="W11" s="71" t="e">
        <f>'Health Center Data Report'!W36</f>
        <v>#DIV/0!</v>
      </c>
      <c r="X11" s="71" t="e">
        <f>'Health Center Data Report'!X36</f>
        <v>#DIV/0!</v>
      </c>
      <c r="Y11" s="71" t="e">
        <f>'Health Center Data Report'!Y36</f>
        <v>#DIV/0!</v>
      </c>
      <c r="Z11" s="71" t="e">
        <f>'Health Center Data Report'!Z36</f>
        <v>#DIV/0!</v>
      </c>
      <c r="AB11" s="46"/>
    </row>
    <row r="12" spans="2:28">
      <c r="AB12" s="46"/>
    </row>
    <row r="14" spans="2:28">
      <c r="AB14" s="46"/>
    </row>
    <row r="15" spans="2:28">
      <c r="AB15" s="46"/>
    </row>
    <row r="16" spans="2:28">
      <c r="B16" s="5"/>
      <c r="C16" s="5"/>
      <c r="D16" s="5"/>
      <c r="E16" s="5"/>
      <c r="F16" s="5"/>
      <c r="G16" s="5"/>
      <c r="H16" s="5"/>
      <c r="I16" s="5"/>
      <c r="J16" s="5"/>
      <c r="K16" s="5"/>
      <c r="L16" s="5"/>
      <c r="M16" s="5"/>
      <c r="N16" s="5"/>
      <c r="AB16" s="46"/>
    </row>
    <row r="17" spans="2:28" ht="90" customHeight="1">
      <c r="B17" s="30"/>
      <c r="C17" s="30"/>
      <c r="D17" s="30"/>
      <c r="E17" s="30"/>
      <c r="F17" s="30"/>
      <c r="G17" s="30"/>
      <c r="H17" s="30"/>
      <c r="I17" s="30"/>
      <c r="J17" s="30"/>
      <c r="K17" s="30"/>
      <c r="L17" s="30"/>
      <c r="M17" s="30"/>
      <c r="N17" s="30"/>
      <c r="AB17" s="46"/>
    </row>
    <row r="18" spans="2:28" ht="111" customHeight="1">
      <c r="B18" s="30"/>
      <c r="C18" s="30"/>
      <c r="D18" s="30"/>
      <c r="E18" s="30"/>
      <c r="F18" s="30"/>
      <c r="G18" s="30"/>
      <c r="H18" s="30"/>
      <c r="I18" s="30"/>
      <c r="J18" s="30"/>
      <c r="K18" s="30"/>
      <c r="L18" s="30"/>
      <c r="M18" s="30"/>
      <c r="N18" s="30"/>
      <c r="AB18" s="46"/>
    </row>
    <row r="19" spans="2:28" ht="77.25" customHeight="1">
      <c r="B19" s="1"/>
      <c r="C19" s="1"/>
      <c r="D19" s="1"/>
      <c r="E19" s="1"/>
      <c r="F19" s="1"/>
      <c r="G19" s="1"/>
      <c r="H19" s="1"/>
      <c r="I19" s="1"/>
      <c r="J19" s="1"/>
      <c r="K19" s="1"/>
      <c r="L19" s="1"/>
      <c r="M19" s="1"/>
      <c r="N19" s="1"/>
    </row>
    <row r="20" spans="2:28">
      <c r="B20" s="30"/>
      <c r="C20" s="30"/>
      <c r="D20" s="30"/>
      <c r="E20" s="30"/>
      <c r="F20" s="30"/>
      <c r="G20" s="30"/>
      <c r="H20" s="30"/>
      <c r="I20" s="30"/>
      <c r="J20" s="30"/>
      <c r="K20" s="30"/>
      <c r="L20" s="30"/>
      <c r="M20" s="30"/>
      <c r="N20" s="3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showGridLines="0" workbookViewId="0">
      <selection activeCell="F2" sqref="F2"/>
    </sheetView>
  </sheetViews>
  <sheetFormatPr defaultColWidth="8.85546875" defaultRowHeight="14.45"/>
  <cols>
    <col min="1" max="1" width="71.42578125" customWidth="1"/>
    <col min="4" max="4" width="41.85546875" customWidth="1"/>
  </cols>
  <sheetData>
    <row r="1" spans="1:4" ht="18">
      <c r="A1" s="91" t="s">
        <v>72</v>
      </c>
      <c r="B1" s="92"/>
      <c r="C1" s="92"/>
      <c r="D1" s="93"/>
    </row>
    <row r="2" spans="1:4" ht="294" customHeight="1">
      <c r="A2" s="88" t="s">
        <v>73</v>
      </c>
      <c r="B2" s="89"/>
      <c r="C2" s="89"/>
      <c r="D2" s="90"/>
    </row>
    <row r="3" spans="1:4">
      <c r="A3" s="8"/>
      <c r="D3" s="9"/>
    </row>
    <row r="4" spans="1:4">
      <c r="A4" s="8"/>
      <c r="D4" s="9"/>
    </row>
    <row r="5" spans="1:4" ht="60" customHeight="1">
      <c r="A5" s="8"/>
      <c r="D5" s="90" t="s">
        <v>74</v>
      </c>
    </row>
    <row r="6" spans="1:4">
      <c r="A6" s="8"/>
      <c r="D6" s="90"/>
    </row>
    <row r="7" spans="1:4">
      <c r="A7" s="8"/>
      <c r="D7" s="90"/>
    </row>
    <row r="8" spans="1:4">
      <c r="A8" s="8"/>
      <c r="D8" s="90"/>
    </row>
    <row r="9" spans="1:4">
      <c r="A9" s="8"/>
      <c r="D9" s="90"/>
    </row>
    <row r="10" spans="1:4">
      <c r="A10" s="8"/>
      <c r="D10" s="90"/>
    </row>
    <row r="11" spans="1:4">
      <c r="A11" s="8"/>
      <c r="D11" s="90"/>
    </row>
    <row r="12" spans="1:4">
      <c r="A12" s="8"/>
      <c r="D12" s="9"/>
    </row>
    <row r="13" spans="1:4">
      <c r="A13" s="8"/>
      <c r="D13" s="9"/>
    </row>
    <row r="14" spans="1:4">
      <c r="A14" s="8"/>
      <c r="D14" s="9"/>
    </row>
    <row r="15" spans="1:4">
      <c r="A15" s="8"/>
      <c r="D15" s="9"/>
    </row>
    <row r="16" spans="1:4">
      <c r="A16" s="8"/>
      <c r="D16" s="9"/>
    </row>
    <row r="17" spans="1:4">
      <c r="A17" s="8"/>
      <c r="D17" s="9"/>
    </row>
    <row r="18" spans="1:4">
      <c r="A18" s="8"/>
      <c r="D18" s="9"/>
    </row>
    <row r="19" spans="1:4">
      <c r="A19" s="8"/>
      <c r="D19" s="9"/>
    </row>
    <row r="20" spans="1:4">
      <c r="A20" s="8"/>
      <c r="D20" s="9"/>
    </row>
    <row r="21" spans="1:4">
      <c r="A21" s="8"/>
      <c r="D21" s="9"/>
    </row>
    <row r="22" spans="1:4" ht="15" customHeight="1">
      <c r="A22" s="8"/>
      <c r="D22" s="94" t="s">
        <v>75</v>
      </c>
    </row>
    <row r="23" spans="1:4">
      <c r="A23" s="8"/>
      <c r="D23" s="94"/>
    </row>
    <row r="24" spans="1:4">
      <c r="A24" s="8"/>
      <c r="D24" s="94"/>
    </row>
    <row r="25" spans="1:4">
      <c r="A25" s="8"/>
      <c r="D25" s="94"/>
    </row>
    <row r="26" spans="1:4">
      <c r="A26" s="8"/>
      <c r="D26" s="94"/>
    </row>
    <row r="27" spans="1:4">
      <c r="A27" s="8"/>
      <c r="D27" s="94"/>
    </row>
    <row r="28" spans="1:4">
      <c r="A28" s="8"/>
      <c r="D28" s="94"/>
    </row>
    <row r="29" spans="1:4">
      <c r="A29" s="8"/>
      <c r="D29" s="94"/>
    </row>
    <row r="30" spans="1:4">
      <c r="A30" s="8"/>
      <c r="D30" s="94"/>
    </row>
    <row r="31" spans="1:4">
      <c r="A31" s="8"/>
      <c r="D31" s="94"/>
    </row>
    <row r="32" spans="1:4">
      <c r="A32" s="8"/>
      <c r="D32" s="94"/>
    </row>
    <row r="33" spans="1:6">
      <c r="A33" s="8"/>
      <c r="D33" s="94"/>
    </row>
    <row r="34" spans="1:6">
      <c r="A34" s="8"/>
      <c r="D34" s="94"/>
    </row>
    <row r="35" spans="1:6">
      <c r="A35" s="8"/>
      <c r="D35" s="9"/>
    </row>
    <row r="36" spans="1:6">
      <c r="A36" s="8"/>
      <c r="D36" s="9"/>
    </row>
    <row r="37" spans="1:6">
      <c r="A37" s="8"/>
      <c r="D37" s="9"/>
    </row>
    <row r="38" spans="1:6">
      <c r="A38" s="8"/>
      <c r="D38" s="9"/>
    </row>
    <row r="39" spans="1:6" ht="15" customHeight="1">
      <c r="A39" s="8"/>
      <c r="D39" s="90" t="s">
        <v>76</v>
      </c>
      <c r="E39" s="7"/>
      <c r="F39" s="7"/>
    </row>
    <row r="40" spans="1:6">
      <c r="A40" s="8"/>
      <c r="D40" s="90"/>
      <c r="E40" s="7"/>
      <c r="F40" s="7"/>
    </row>
    <row r="41" spans="1:6">
      <c r="A41" s="8"/>
      <c r="D41" s="90"/>
      <c r="E41" s="7"/>
      <c r="F41" s="7"/>
    </row>
    <row r="42" spans="1:6">
      <c r="A42" s="8"/>
      <c r="D42" s="90"/>
      <c r="E42" s="7"/>
      <c r="F42" s="7"/>
    </row>
    <row r="43" spans="1:6">
      <c r="A43" s="8"/>
      <c r="D43" s="90"/>
      <c r="E43" s="7"/>
      <c r="F43" s="7"/>
    </row>
    <row r="44" spans="1:6">
      <c r="A44" s="8"/>
      <c r="D44" s="90"/>
      <c r="E44" s="7"/>
      <c r="F44" s="7"/>
    </row>
    <row r="45" spans="1:6">
      <c r="A45" s="8"/>
      <c r="D45" s="90"/>
      <c r="E45" s="7"/>
      <c r="F45" s="7"/>
    </row>
    <row r="46" spans="1:6">
      <c r="A46" s="8"/>
      <c r="D46" s="90"/>
      <c r="E46" s="7"/>
      <c r="F46" s="7"/>
    </row>
    <row r="47" spans="1:6">
      <c r="A47" s="8"/>
      <c r="D47" s="90"/>
      <c r="E47" s="7"/>
      <c r="F47" s="7"/>
    </row>
    <row r="48" spans="1:6">
      <c r="A48" s="8"/>
      <c r="D48" s="90"/>
      <c r="E48" s="7"/>
      <c r="F48" s="7"/>
    </row>
    <row r="49" spans="1:6">
      <c r="A49" s="8"/>
      <c r="D49" s="90"/>
      <c r="E49" s="7"/>
      <c r="F49" s="7"/>
    </row>
    <row r="50" spans="1:6">
      <c r="A50" s="8"/>
      <c r="D50" s="90"/>
      <c r="E50" s="7"/>
      <c r="F50" s="7"/>
    </row>
    <row r="51" spans="1:6">
      <c r="A51" s="8"/>
      <c r="D51" s="90"/>
      <c r="E51" s="7"/>
      <c r="F51" s="7"/>
    </row>
    <row r="52" spans="1:6">
      <c r="A52" s="8"/>
      <c r="D52" s="90"/>
      <c r="E52" s="7"/>
      <c r="F52" s="7"/>
    </row>
    <row r="53" spans="1:6">
      <c r="A53" s="8"/>
      <c r="D53" s="90"/>
      <c r="E53" s="7"/>
      <c r="F53" s="7"/>
    </row>
    <row r="54" spans="1:6">
      <c r="A54" s="8"/>
      <c r="D54" s="90"/>
      <c r="E54" s="7"/>
      <c r="F54" s="7"/>
    </row>
    <row r="55" spans="1:6">
      <c r="A55" s="8"/>
      <c r="D55" s="90"/>
      <c r="E55" s="7"/>
      <c r="F55" s="7"/>
    </row>
    <row r="56" spans="1:6">
      <c r="A56" s="8"/>
      <c r="D56" s="9"/>
    </row>
    <row r="57" spans="1:6" ht="15" customHeight="1">
      <c r="A57" s="8"/>
      <c r="D57" s="90" t="s">
        <v>77</v>
      </c>
    </row>
    <row r="58" spans="1:6">
      <c r="A58" s="8"/>
      <c r="D58" s="90"/>
    </row>
    <row r="59" spans="1:6">
      <c r="A59" s="8"/>
      <c r="D59" s="90"/>
    </row>
    <row r="60" spans="1:6">
      <c r="A60" s="8"/>
      <c r="D60" s="90"/>
    </row>
    <row r="61" spans="1:6">
      <c r="A61" s="8"/>
      <c r="D61" s="90"/>
    </row>
    <row r="62" spans="1:6">
      <c r="A62" s="8"/>
      <c r="D62" s="90"/>
    </row>
    <row r="63" spans="1:6">
      <c r="A63" s="8"/>
      <c r="D63" s="90"/>
    </row>
    <row r="64" spans="1:6">
      <c r="A64" s="8"/>
      <c r="D64" s="90"/>
    </row>
    <row r="65" spans="1:4">
      <c r="A65" s="8"/>
      <c r="D65" s="90"/>
    </row>
    <row r="66" spans="1:4">
      <c r="A66" s="8"/>
      <c r="D66" s="90"/>
    </row>
    <row r="67" spans="1:4">
      <c r="A67" s="8"/>
      <c r="D67" s="90"/>
    </row>
    <row r="68" spans="1:4">
      <c r="A68" s="8"/>
      <c r="D68" s="9"/>
    </row>
    <row r="69" spans="1:4">
      <c r="A69" s="8"/>
      <c r="D69" s="9"/>
    </row>
    <row r="70" spans="1:4">
      <c r="A70" s="8"/>
      <c r="D70" s="9"/>
    </row>
    <row r="71" spans="1:4">
      <c r="A71" s="8"/>
      <c r="D71" s="9"/>
    </row>
    <row r="72" spans="1:4">
      <c r="A72" s="8"/>
      <c r="D72" s="9"/>
    </row>
    <row r="73" spans="1:4" ht="15" thickBot="1">
      <c r="A73" s="10"/>
      <c r="B73" s="11"/>
      <c r="C73" s="11"/>
      <c r="D73" s="12"/>
    </row>
  </sheetData>
  <mergeCells count="6">
    <mergeCell ref="A2:D2"/>
    <mergeCell ref="D5:D11"/>
    <mergeCell ref="A1:D1"/>
    <mergeCell ref="D39:D55"/>
    <mergeCell ref="D57:D67"/>
    <mergeCell ref="D22:D3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showGridLines="0" workbookViewId="0">
      <selection activeCell="C8" sqref="C8"/>
    </sheetView>
  </sheetViews>
  <sheetFormatPr defaultColWidth="8.85546875" defaultRowHeight="14.45"/>
  <cols>
    <col min="1" max="1" width="21.140625" customWidth="1"/>
    <col min="2" max="2" width="19.42578125" customWidth="1"/>
    <col min="3" max="3" width="23.42578125" customWidth="1"/>
  </cols>
  <sheetData>
    <row r="1" spans="1:3" ht="66" customHeight="1">
      <c r="A1" s="13" t="s">
        <v>78</v>
      </c>
      <c r="B1" s="13" t="s">
        <v>79</v>
      </c>
      <c r="C1" s="13" t="s">
        <v>80</v>
      </c>
    </row>
    <row r="2" spans="1:3">
      <c r="A2" s="6">
        <v>10</v>
      </c>
      <c r="B2" s="6">
        <v>3</v>
      </c>
      <c r="C2" s="6">
        <v>9</v>
      </c>
    </row>
    <row r="3" spans="1:3">
      <c r="A3" s="6">
        <v>11</v>
      </c>
      <c r="B3" s="6">
        <v>3</v>
      </c>
      <c r="C3" s="6">
        <v>10</v>
      </c>
    </row>
    <row r="4" spans="1:3">
      <c r="A4" s="6">
        <v>12</v>
      </c>
      <c r="B4" s="6">
        <v>3</v>
      </c>
      <c r="C4" s="6">
        <v>11</v>
      </c>
    </row>
    <row r="5" spans="1:3">
      <c r="A5" s="6">
        <v>13</v>
      </c>
      <c r="B5" s="6">
        <v>4</v>
      </c>
      <c r="C5" s="6">
        <v>11</v>
      </c>
    </row>
    <row r="6" spans="1:3">
      <c r="A6" s="6">
        <v>14</v>
      </c>
      <c r="B6" s="6">
        <v>4</v>
      </c>
      <c r="C6" s="6">
        <v>12</v>
      </c>
    </row>
    <row r="7" spans="1:3">
      <c r="A7" s="6">
        <v>15</v>
      </c>
      <c r="B7" s="6">
        <v>5</v>
      </c>
      <c r="C7" s="6">
        <v>12</v>
      </c>
    </row>
    <row r="8" spans="1:3">
      <c r="A8" s="6">
        <v>16</v>
      </c>
      <c r="B8" s="6">
        <v>5</v>
      </c>
      <c r="C8" s="6">
        <v>13</v>
      </c>
    </row>
    <row r="9" spans="1:3">
      <c r="A9" s="6">
        <v>17</v>
      </c>
      <c r="B9" s="6">
        <v>5</v>
      </c>
      <c r="C9" s="6">
        <v>13</v>
      </c>
    </row>
    <row r="10" spans="1:3">
      <c r="A10" s="6">
        <v>18</v>
      </c>
      <c r="B10" s="6">
        <v>6</v>
      </c>
      <c r="C10" s="6">
        <v>14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ed5dcd-9ad2-4c29-98ce-953cdf085681">
      <Terms xmlns="http://schemas.microsoft.com/office/infopath/2007/PartnerControls"/>
    </lcf76f155ced4ddcb4097134ff3c332f>
    <TaxCatchAll xmlns="501a3200-905b-44c0-b593-10a3943bf79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5B0FD5FB0B024DBEA4D93F1E62CA24" ma:contentTypeVersion="16" ma:contentTypeDescription="Create a new document." ma:contentTypeScope="" ma:versionID="d95919e9827c43769e92aa0138030b57">
  <xsd:schema xmlns:xsd="http://www.w3.org/2001/XMLSchema" xmlns:xs="http://www.w3.org/2001/XMLSchema" xmlns:p="http://schemas.microsoft.com/office/2006/metadata/properties" xmlns:ns2="2eed5dcd-9ad2-4c29-98ce-953cdf085681" xmlns:ns3="501a3200-905b-44c0-b593-10a3943bf798" targetNamespace="http://schemas.microsoft.com/office/2006/metadata/properties" ma:root="true" ma:fieldsID="1dd4eb080bbd43b0f7e57c1731cdf4be" ns2:_="" ns3:_="">
    <xsd:import namespace="2eed5dcd-9ad2-4c29-98ce-953cdf085681"/>
    <xsd:import namespace="501a3200-905b-44c0-b593-10a3943bf7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5dcd-9ad2-4c29-98ce-953cdf085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8412d7-6927-4401-9adc-3d8052f1d2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1a3200-905b-44c0-b593-10a3943bf79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c8ce32-fae6-438f-ab83-e47bb68c7078}" ma:internalName="TaxCatchAll" ma:showField="CatchAllData" ma:web="501a3200-905b-44c0-b593-10a3943bf7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28E8DB-72EF-4124-B33F-4266D504B4B8}"/>
</file>

<file path=customXml/itemProps2.xml><?xml version="1.0" encoding="utf-8"?>
<ds:datastoreItem xmlns:ds="http://schemas.openxmlformats.org/officeDocument/2006/customXml" ds:itemID="{EE1F40A4-2F6E-49DF-97BF-195865EC3BE5}"/>
</file>

<file path=customXml/itemProps3.xml><?xml version="1.0" encoding="utf-8"?>
<ds:datastoreItem xmlns:ds="http://schemas.openxmlformats.org/officeDocument/2006/customXml" ds:itemID="{54163374-BEBB-4DB2-91B3-95001F1200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Reisler</dc:creator>
  <cp:keywords/>
  <dc:description/>
  <cp:lastModifiedBy/>
  <cp:revision/>
  <dcterms:created xsi:type="dcterms:W3CDTF">2015-09-04T15:46:53Z</dcterms:created>
  <dcterms:modified xsi:type="dcterms:W3CDTF">2023-02-03T20:40:57Z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0x010100455B0FD5FB0B024DBEA4D93F1E62CA24</vt:lpwstr>
  </property>
  <property fmtid="{D5CDD505-2E9C-101B-9397-08002B2CF9AE}" pid="3" name="MediaServiceImageTags">
    <vt:lpwstr/>
  </property>
</Properties>
</file>